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5300" windowHeight="9270" tabRatio="806"/>
  </bookViews>
  <sheets>
    <sheet name="Sample Data" sheetId="3" r:id="rId1"/>
    <sheet name="Sample Pivot" sheetId="4" r:id="rId2"/>
    <sheet name="Sample Sumif" sheetId="5" r:id="rId3"/>
    <sheet name="Sample Sumifs" sheetId="6" r:id="rId4"/>
    <sheet name="Sample Choose" sheetId="7" r:id="rId5"/>
    <sheet name="Sample left,mid,right" sheetId="8" r:id="rId6"/>
    <sheet name="Sample Concatenate" sheetId="9" r:id="rId7"/>
    <sheet name="Sample Pivot - biz lic" sheetId="10" r:id="rId8"/>
    <sheet name="Sample Trendline" sheetId="11" r:id="rId9"/>
    <sheet name="QExample" sheetId="12" r:id="rId10"/>
    <sheet name="MAvgs" sheetId="14" r:id="rId11"/>
    <sheet name="Add Trendline" sheetId="16" r:id="rId12"/>
    <sheet name="Sheet3" sheetId="15" r:id="rId13"/>
  </sheets>
  <calcPr calcId="145621"/>
  <pivotCaches>
    <pivotCache cacheId="0" r:id="rId14"/>
    <pivotCache cacheId="1" r:id="rId15"/>
  </pivotCaches>
</workbook>
</file>

<file path=xl/calcChain.xml><?xml version="1.0" encoding="utf-8"?>
<calcChain xmlns="http://schemas.openxmlformats.org/spreadsheetml/2006/main">
  <c r="E36" i="16" l="1"/>
  <c r="E48" i="16" s="1"/>
  <c r="E35" i="16"/>
  <c r="E47" i="16" s="1"/>
  <c r="E34" i="16"/>
  <c r="E46" i="16" s="1"/>
  <c r="F48" i="16" s="1"/>
  <c r="E33" i="16"/>
  <c r="E45" i="16" s="1"/>
  <c r="F47" i="16" s="1"/>
  <c r="E32" i="16"/>
  <c r="E44" i="16" s="1"/>
  <c r="E31" i="16"/>
  <c r="E43" i="16" s="1"/>
  <c r="E30" i="16"/>
  <c r="E42" i="16" s="1"/>
  <c r="E29" i="16"/>
  <c r="E41" i="16" s="1"/>
  <c r="E28" i="16"/>
  <c r="E40" i="16" s="1"/>
  <c r="E27" i="16"/>
  <c r="E39" i="16" s="1"/>
  <c r="E26" i="16"/>
  <c r="E38" i="16" s="1"/>
  <c r="E25" i="16"/>
  <c r="E37" i="16" s="1"/>
  <c r="E24" i="16"/>
  <c r="G29" i="16" s="1"/>
  <c r="E23" i="16"/>
  <c r="G28" i="16" s="1"/>
  <c r="E22" i="16"/>
  <c r="G27" i="16" s="1"/>
  <c r="E21" i="16"/>
  <c r="G26" i="16" s="1"/>
  <c r="E20" i="16"/>
  <c r="G25" i="16" s="1"/>
  <c r="E19" i="16"/>
  <c r="G24" i="16" s="1"/>
  <c r="E18" i="16"/>
  <c r="G23" i="16" s="1"/>
  <c r="E17" i="16"/>
  <c r="G22" i="16" s="1"/>
  <c r="E16" i="16"/>
  <c r="G21" i="16" s="1"/>
  <c r="E15" i="16"/>
  <c r="G20" i="16" s="1"/>
  <c r="E14" i="16"/>
  <c r="G19" i="16" s="1"/>
  <c r="E13" i="16"/>
  <c r="G18" i="16" s="1"/>
  <c r="E12" i="16"/>
  <c r="G17" i="16" s="1"/>
  <c r="E11" i="16"/>
  <c r="G16" i="16" s="1"/>
  <c r="E10" i="16"/>
  <c r="G15" i="16" s="1"/>
  <c r="E9" i="16"/>
  <c r="G14" i="16" s="1"/>
  <c r="E8" i="16"/>
  <c r="G13" i="16" s="1"/>
  <c r="E7" i="16"/>
  <c r="G12" i="16" s="1"/>
  <c r="E6" i="16"/>
  <c r="G11" i="16" s="1"/>
  <c r="E5" i="16"/>
  <c r="G10" i="16" s="1"/>
  <c r="E4" i="16"/>
  <c r="G9" i="16" s="1"/>
  <c r="E3" i="16"/>
  <c r="G8" i="16" s="1"/>
  <c r="D3" i="16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D21" i="16" s="1"/>
  <c r="D22" i="16" s="1"/>
  <c r="D23" i="16" s="1"/>
  <c r="D24" i="16" s="1"/>
  <c r="D25" i="16" s="1"/>
  <c r="D26" i="16" s="1"/>
  <c r="D27" i="16" s="1"/>
  <c r="D28" i="16" s="1"/>
  <c r="D29" i="16" s="1"/>
  <c r="D30" i="16" s="1"/>
  <c r="D31" i="16" s="1"/>
  <c r="D32" i="16" s="1"/>
  <c r="D33" i="16" s="1"/>
  <c r="D34" i="16" s="1"/>
  <c r="D35" i="16" s="1"/>
  <c r="D36" i="16" s="1"/>
  <c r="D37" i="16" s="1"/>
  <c r="D38" i="16" s="1"/>
  <c r="D39" i="16" s="1"/>
  <c r="D40" i="16" s="1"/>
  <c r="D41" i="16" s="1"/>
  <c r="D42" i="16" s="1"/>
  <c r="D43" i="16" s="1"/>
  <c r="D44" i="16" s="1"/>
  <c r="D45" i="16" s="1"/>
  <c r="D46" i="16" s="1"/>
  <c r="D47" i="16" s="1"/>
  <c r="D48" i="16" s="1"/>
  <c r="D49" i="16" s="1"/>
  <c r="D50" i="16" s="1"/>
  <c r="D51" i="16" s="1"/>
  <c r="D52" i="16" s="1"/>
  <c r="D53" i="16" s="1"/>
  <c r="D54" i="16" s="1"/>
  <c r="D55" i="16" s="1"/>
  <c r="D56" i="16" s="1"/>
  <c r="D57" i="16" s="1"/>
  <c r="D58" i="16" s="1"/>
  <c r="D59" i="16" s="1"/>
  <c r="D60" i="16" s="1"/>
  <c r="D61" i="16" s="1"/>
  <c r="D62" i="16" s="1"/>
  <c r="D63" i="16" s="1"/>
  <c r="D64" i="16" s="1"/>
  <c r="D65" i="16" s="1"/>
  <c r="D66" i="16" s="1"/>
  <c r="D67" i="16" s="1"/>
  <c r="D68" i="16" s="1"/>
  <c r="D69" i="16" s="1"/>
  <c r="D70" i="16" s="1"/>
  <c r="D71" i="16" s="1"/>
  <c r="D72" i="16" s="1"/>
  <c r="D73" i="16" s="1"/>
  <c r="D74" i="16" s="1"/>
  <c r="D75" i="16" s="1"/>
  <c r="D76" i="16" s="1"/>
  <c r="D77" i="16" s="1"/>
  <c r="D78" i="16" s="1"/>
  <c r="D79" i="16" s="1"/>
  <c r="D80" i="16" s="1"/>
  <c r="D81" i="16" s="1"/>
  <c r="D82" i="16" s="1"/>
  <c r="D83" i="16" s="1"/>
  <c r="D84" i="16" s="1"/>
  <c r="D85" i="16" s="1"/>
  <c r="D86" i="16" s="1"/>
  <c r="E2" i="16"/>
  <c r="G7" i="16" s="1"/>
  <c r="E38" i="14"/>
  <c r="G38" i="14" s="1"/>
  <c r="E39" i="14"/>
  <c r="E40" i="14"/>
  <c r="G44" i="14" s="1"/>
  <c r="E41" i="14"/>
  <c r="E42" i="14"/>
  <c r="G47" i="14" s="1"/>
  <c r="E43" i="14"/>
  <c r="E44" i="14"/>
  <c r="G48" i="14" s="1"/>
  <c r="E45" i="14"/>
  <c r="E46" i="14"/>
  <c r="E47" i="14"/>
  <c r="E48" i="14"/>
  <c r="E49" i="14"/>
  <c r="E50" i="14"/>
  <c r="E51" i="14"/>
  <c r="E52" i="14"/>
  <c r="G57" i="14" s="1"/>
  <c r="E53" i="14"/>
  <c r="E54" i="14"/>
  <c r="G58" i="14" s="1"/>
  <c r="E55" i="14"/>
  <c r="E56" i="14"/>
  <c r="E57" i="14"/>
  <c r="E58" i="14"/>
  <c r="E59" i="14"/>
  <c r="E60" i="14"/>
  <c r="E61" i="14"/>
  <c r="E62" i="14"/>
  <c r="G67" i="14" s="1"/>
  <c r="E63" i="14"/>
  <c r="E64" i="14"/>
  <c r="G68" i="14" s="1"/>
  <c r="E65" i="14"/>
  <c r="E66" i="14"/>
  <c r="G70" i="14" s="1"/>
  <c r="E67" i="14"/>
  <c r="E68" i="14"/>
  <c r="G72" i="14" s="1"/>
  <c r="E69" i="14"/>
  <c r="E70" i="14"/>
  <c r="G74" i="14" s="1"/>
  <c r="E71" i="14"/>
  <c r="E72" i="14"/>
  <c r="G76" i="14" s="1"/>
  <c r="E73" i="14"/>
  <c r="E74" i="14"/>
  <c r="G78" i="14" s="1"/>
  <c r="E75" i="14"/>
  <c r="E76" i="14"/>
  <c r="G80" i="14" s="1"/>
  <c r="E77" i="14"/>
  <c r="E78" i="14"/>
  <c r="G82" i="14" s="1"/>
  <c r="E79" i="14"/>
  <c r="E80" i="14"/>
  <c r="G84" i="14" s="1"/>
  <c r="E81" i="14"/>
  <c r="E82" i="14"/>
  <c r="G86" i="14" s="1"/>
  <c r="E83" i="14"/>
  <c r="E84" i="14"/>
  <c r="E85" i="14"/>
  <c r="E86" i="14"/>
  <c r="E37" i="14"/>
  <c r="G37" i="14" s="1"/>
  <c r="G45" i="14"/>
  <c r="G55" i="14"/>
  <c r="G59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42" i="14"/>
  <c r="G46" i="14"/>
  <c r="G56" i="14"/>
  <c r="G60" i="14"/>
  <c r="G69" i="14"/>
  <c r="G71" i="14"/>
  <c r="G73" i="14"/>
  <c r="G75" i="14"/>
  <c r="G77" i="14"/>
  <c r="G79" i="14"/>
  <c r="G81" i="14"/>
  <c r="G83" i="14"/>
  <c r="G85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40" i="14"/>
  <c r="F42" i="14"/>
  <c r="F44" i="14"/>
  <c r="F46" i="14"/>
  <c r="F48" i="14"/>
  <c r="F52" i="14"/>
  <c r="F54" i="14"/>
  <c r="F56" i="14"/>
  <c r="F58" i="14"/>
  <c r="F60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G7" i="14"/>
  <c r="F4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E3" i="14"/>
  <c r="D3" i="14"/>
  <c r="D4" i="14" s="1"/>
  <c r="D5" i="14" s="1"/>
  <c r="D6" i="14" s="1"/>
  <c r="D7" i="14" s="1"/>
  <c r="D8" i="14" s="1"/>
  <c r="D9" i="14" s="1"/>
  <c r="D10" i="14" s="1"/>
  <c r="D11" i="14" s="1"/>
  <c r="D12" i="14" s="1"/>
  <c r="D13" i="14" s="1"/>
  <c r="D14" i="14" s="1"/>
  <c r="D15" i="14" s="1"/>
  <c r="D16" i="14" s="1"/>
  <c r="D17" i="14" s="1"/>
  <c r="D18" i="14" s="1"/>
  <c r="D19" i="14" s="1"/>
  <c r="D20" i="14" s="1"/>
  <c r="D21" i="14" s="1"/>
  <c r="D22" i="14" s="1"/>
  <c r="D23" i="14" s="1"/>
  <c r="D24" i="14" s="1"/>
  <c r="D25" i="14" s="1"/>
  <c r="D26" i="14" s="1"/>
  <c r="D27" i="14" s="1"/>
  <c r="D28" i="14" s="1"/>
  <c r="D29" i="14" s="1"/>
  <c r="D30" i="14" s="1"/>
  <c r="D31" i="14" s="1"/>
  <c r="D32" i="14" s="1"/>
  <c r="D33" i="14" s="1"/>
  <c r="D34" i="14" s="1"/>
  <c r="D35" i="14" s="1"/>
  <c r="D36" i="14" s="1"/>
  <c r="D37" i="14" s="1"/>
  <c r="D38" i="14" s="1"/>
  <c r="D39" i="14" s="1"/>
  <c r="D40" i="14" s="1"/>
  <c r="D41" i="14" s="1"/>
  <c r="D42" i="14" s="1"/>
  <c r="D43" i="14" s="1"/>
  <c r="D44" i="14" s="1"/>
  <c r="D45" i="14" s="1"/>
  <c r="D46" i="14" s="1"/>
  <c r="D47" i="14" s="1"/>
  <c r="D48" i="14" s="1"/>
  <c r="D49" i="14" s="1"/>
  <c r="D50" i="14" s="1"/>
  <c r="D51" i="14" s="1"/>
  <c r="D52" i="14" s="1"/>
  <c r="D53" i="14" s="1"/>
  <c r="D54" i="14" s="1"/>
  <c r="D55" i="14" s="1"/>
  <c r="D56" i="14" s="1"/>
  <c r="D57" i="14" s="1"/>
  <c r="D58" i="14" s="1"/>
  <c r="D59" i="14" s="1"/>
  <c r="D60" i="14" s="1"/>
  <c r="D61" i="14" s="1"/>
  <c r="D62" i="14" s="1"/>
  <c r="D63" i="14" s="1"/>
  <c r="D64" i="14" s="1"/>
  <c r="D65" i="14" s="1"/>
  <c r="D66" i="14" s="1"/>
  <c r="D67" i="14" s="1"/>
  <c r="D68" i="14" s="1"/>
  <c r="D69" i="14" s="1"/>
  <c r="D70" i="14" s="1"/>
  <c r="D71" i="14" s="1"/>
  <c r="D72" i="14" s="1"/>
  <c r="D73" i="14" s="1"/>
  <c r="D74" i="14" s="1"/>
  <c r="D75" i="14" s="1"/>
  <c r="D76" i="14" s="1"/>
  <c r="D77" i="14" s="1"/>
  <c r="D78" i="14" s="1"/>
  <c r="D79" i="14" s="1"/>
  <c r="D80" i="14" s="1"/>
  <c r="D81" i="14" s="1"/>
  <c r="D82" i="14" s="1"/>
  <c r="D83" i="14" s="1"/>
  <c r="D84" i="14" s="1"/>
  <c r="D85" i="14" s="1"/>
  <c r="D86" i="14" s="1"/>
  <c r="E2" i="14"/>
  <c r="E52" i="16" l="1"/>
  <c r="G45" i="16"/>
  <c r="F42" i="16"/>
  <c r="E49" i="16"/>
  <c r="G42" i="16"/>
  <c r="F39" i="16"/>
  <c r="E51" i="16"/>
  <c r="G52" i="16" s="1"/>
  <c r="G44" i="16"/>
  <c r="F41" i="16"/>
  <c r="E53" i="16"/>
  <c r="G46" i="16"/>
  <c r="F43" i="16"/>
  <c r="E55" i="16"/>
  <c r="G48" i="16"/>
  <c r="F45" i="16"/>
  <c r="E50" i="16"/>
  <c r="G43" i="16"/>
  <c r="F40" i="16"/>
  <c r="E54" i="16"/>
  <c r="G47" i="16"/>
  <c r="F44" i="16"/>
  <c r="E56" i="16"/>
  <c r="G49" i="16"/>
  <c r="F46" i="16"/>
  <c r="F5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4" i="16"/>
  <c r="F6" i="16"/>
  <c r="G30" i="16"/>
  <c r="G31" i="16"/>
  <c r="G32" i="16"/>
  <c r="E57" i="16"/>
  <c r="G50" i="16"/>
  <c r="G33" i="16"/>
  <c r="E58" i="16"/>
  <c r="G51" i="16"/>
  <c r="G34" i="16"/>
  <c r="E59" i="16"/>
  <c r="F49" i="16"/>
  <c r="G35" i="16"/>
  <c r="E60" i="16"/>
  <c r="F50" i="16"/>
  <c r="G36" i="16"/>
  <c r="G37" i="16"/>
  <c r="G38" i="16"/>
  <c r="G39" i="16"/>
  <c r="G40" i="16"/>
  <c r="G41" i="16"/>
  <c r="F38" i="14"/>
  <c r="G40" i="14"/>
  <c r="G53" i="14"/>
  <c r="G49" i="14"/>
  <c r="G39" i="14"/>
  <c r="F59" i="14"/>
  <c r="F57" i="14"/>
  <c r="F55" i="14"/>
  <c r="F53" i="14"/>
  <c r="F51" i="14"/>
  <c r="F47" i="14"/>
  <c r="F45" i="14"/>
  <c r="F43" i="14"/>
  <c r="F41" i="14"/>
  <c r="F39" i="14"/>
  <c r="G43" i="14"/>
  <c r="G41" i="14"/>
  <c r="G5" i="12"/>
  <c r="G4" i="12"/>
  <c r="G3" i="12"/>
  <c r="G2" i="12"/>
  <c r="A4" i="12"/>
  <c r="A3" i="12"/>
  <c r="E13" i="11"/>
  <c r="B3" i="11"/>
  <c r="C15" i="11"/>
  <c r="C16" i="11"/>
  <c r="C17" i="11"/>
  <c r="C18" i="11"/>
  <c r="C19" i="11"/>
  <c r="C20" i="11"/>
  <c r="C21" i="11"/>
  <c r="C22" i="11"/>
  <c r="C23" i="11"/>
  <c r="C24" i="11"/>
  <c r="C25" i="11"/>
  <c r="D25" i="11" s="1"/>
  <c r="C14" i="11"/>
  <c r="E71" i="16" l="1"/>
  <c r="F61" i="16"/>
  <c r="E66" i="16"/>
  <c r="G59" i="16"/>
  <c r="F56" i="16"/>
  <c r="G53" i="16"/>
  <c r="E70" i="16"/>
  <c r="G63" i="16"/>
  <c r="F60" i="16"/>
  <c r="E68" i="16"/>
  <c r="F58" i="16"/>
  <c r="E62" i="16"/>
  <c r="G55" i="16"/>
  <c r="F52" i="16"/>
  <c r="E65" i="16"/>
  <c r="G58" i="16"/>
  <c r="F55" i="16"/>
  <c r="E61" i="16"/>
  <c r="G54" i="16"/>
  <c r="F51" i="16"/>
  <c r="E72" i="16"/>
  <c r="F62" i="16"/>
  <c r="E69" i="16"/>
  <c r="G62" i="16"/>
  <c r="F59" i="16"/>
  <c r="E67" i="16"/>
  <c r="G60" i="16"/>
  <c r="F57" i="16"/>
  <c r="E63" i="16"/>
  <c r="G56" i="16"/>
  <c r="F53" i="16"/>
  <c r="E64" i="16"/>
  <c r="G57" i="16"/>
  <c r="F54" i="16"/>
  <c r="G52" i="14"/>
  <c r="F50" i="14"/>
  <c r="G50" i="14"/>
  <c r="G54" i="14"/>
  <c r="F49" i="14"/>
  <c r="G51" i="14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E25" i="11"/>
  <c r="B4" i="11"/>
  <c r="B5" i="11" s="1"/>
  <c r="B6" i="11" s="1"/>
  <c r="B7" i="11" s="1"/>
  <c r="B8" i="11" s="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D26" i="11"/>
  <c r="D34" i="11"/>
  <c r="D30" i="11"/>
  <c r="D35" i="11"/>
  <c r="D31" i="11"/>
  <c r="C3" i="9"/>
  <c r="C4" i="9"/>
  <c r="C2" i="9"/>
  <c r="E6" i="8"/>
  <c r="E76" i="16" l="1"/>
  <c r="G69" i="16"/>
  <c r="F66" i="16"/>
  <c r="E84" i="16"/>
  <c r="E77" i="16"/>
  <c r="G70" i="16"/>
  <c r="F67" i="16"/>
  <c r="E80" i="16"/>
  <c r="G73" i="16"/>
  <c r="F70" i="16"/>
  <c r="E75" i="16"/>
  <c r="G68" i="16"/>
  <c r="F65" i="16"/>
  <c r="E81" i="16"/>
  <c r="G74" i="16"/>
  <c r="F71" i="16"/>
  <c r="G65" i="16"/>
  <c r="E73" i="16"/>
  <c r="G66" i="16"/>
  <c r="F63" i="16"/>
  <c r="E74" i="16"/>
  <c r="G67" i="16"/>
  <c r="F64" i="16"/>
  <c r="G61" i="16"/>
  <c r="E82" i="16"/>
  <c r="F72" i="16"/>
  <c r="E78" i="16"/>
  <c r="G71" i="16"/>
  <c r="F68" i="16"/>
  <c r="G64" i="16"/>
  <c r="E79" i="16"/>
  <c r="G72" i="16"/>
  <c r="F69" i="16"/>
  <c r="E83" i="16"/>
  <c r="F73" i="16"/>
  <c r="G64" i="14"/>
  <c r="F62" i="14"/>
  <c r="G62" i="14"/>
  <c r="G66" i="14"/>
  <c r="G65" i="14"/>
  <c r="G61" i="14"/>
  <c r="F61" i="14"/>
  <c r="G63" i="14"/>
  <c r="F63" i="14"/>
  <c r="D43" i="12"/>
  <c r="D47" i="12"/>
  <c r="D42" i="12"/>
  <c r="D38" i="12"/>
  <c r="D46" i="12"/>
  <c r="D41" i="12"/>
  <c r="D45" i="12"/>
  <c r="D49" i="12"/>
  <c r="D40" i="12"/>
  <c r="D44" i="12"/>
  <c r="D48" i="12"/>
  <c r="D39" i="12"/>
  <c r="D29" i="11"/>
  <c r="D33" i="11"/>
  <c r="D37" i="11"/>
  <c r="D32" i="11"/>
  <c r="D36" i="11"/>
  <c r="D28" i="11"/>
  <c r="D27" i="11"/>
  <c r="E37" i="11" s="1"/>
  <c r="E5" i="8"/>
  <c r="E4" i="8"/>
  <c r="E3" i="8"/>
  <c r="M6" i="7"/>
  <c r="M4" i="7"/>
  <c r="M5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" i="7"/>
  <c r="L35" i="7"/>
  <c r="F84" i="16" l="1"/>
  <c r="E86" i="16"/>
  <c r="G79" i="16"/>
  <c r="F76" i="16"/>
  <c r="G80" i="16"/>
  <c r="F77" i="16"/>
  <c r="G82" i="16"/>
  <c r="F79" i="16"/>
  <c r="G77" i="16"/>
  <c r="G76" i="16"/>
  <c r="G84" i="16"/>
  <c r="F81" i="16"/>
  <c r="G83" i="16"/>
  <c r="F80" i="16"/>
  <c r="G75" i="16"/>
  <c r="E85" i="16"/>
  <c r="G86" i="16" s="1"/>
  <c r="G78" i="16"/>
  <c r="F75" i="16"/>
  <c r="F83" i="16"/>
  <c r="F82" i="16"/>
  <c r="F74" i="16"/>
  <c r="F86" i="16"/>
  <c r="G81" i="16"/>
  <c r="F78" i="16"/>
  <c r="M35" i="7"/>
  <c r="M36" i="7" s="1"/>
  <c r="P2" i="6"/>
  <c r="Q2" i="6"/>
  <c r="P3" i="6"/>
  <c r="Q3" i="6"/>
  <c r="P4" i="6"/>
  <c r="Q4" i="6"/>
  <c r="P5" i="6"/>
  <c r="Q5" i="6"/>
  <c r="P6" i="6"/>
  <c r="Q6" i="6"/>
  <c r="P7" i="6"/>
  <c r="Q7" i="6"/>
  <c r="P8" i="6"/>
  <c r="Q8" i="6"/>
  <c r="P9" i="6"/>
  <c r="Q9" i="6"/>
  <c r="P10" i="6"/>
  <c r="Q10" i="6"/>
  <c r="P11" i="6"/>
  <c r="Q11" i="6"/>
  <c r="P12" i="6"/>
  <c r="Q12" i="6"/>
  <c r="P13" i="6"/>
  <c r="Q13" i="6"/>
  <c r="O3" i="6"/>
  <c r="O4" i="6"/>
  <c r="R4" i="6" s="1"/>
  <c r="O5" i="6"/>
  <c r="O6" i="6"/>
  <c r="R6" i="6" s="1"/>
  <c r="O7" i="6"/>
  <c r="O8" i="6"/>
  <c r="R8" i="6" s="1"/>
  <c r="O9" i="6"/>
  <c r="O10" i="6"/>
  <c r="R10" i="6" s="1"/>
  <c r="O11" i="6"/>
  <c r="O12" i="6"/>
  <c r="R12" i="6" s="1"/>
  <c r="O13" i="6"/>
  <c r="O2" i="6"/>
  <c r="R2" i="6" s="1"/>
  <c r="L35" i="6"/>
  <c r="L35" i="5"/>
  <c r="O13" i="5"/>
  <c r="O12" i="5"/>
  <c r="O11" i="5"/>
  <c r="O3" i="5"/>
  <c r="O4" i="5"/>
  <c r="O5" i="5"/>
  <c r="O6" i="5"/>
  <c r="O7" i="5"/>
  <c r="O8" i="5"/>
  <c r="O9" i="5"/>
  <c r="O10" i="5"/>
  <c r="O2" i="5"/>
  <c r="F85" i="16" l="1"/>
  <c r="G85" i="16"/>
  <c r="R13" i="6"/>
  <c r="R9" i="6"/>
  <c r="R5" i="6"/>
  <c r="Q14" i="6"/>
  <c r="R11" i="6"/>
  <c r="R7" i="6"/>
  <c r="R3" i="6"/>
  <c r="P14" i="6"/>
  <c r="O14" i="5"/>
  <c r="O14" i="6"/>
  <c r="R14" i="6" l="1"/>
</calcChain>
</file>

<file path=xl/sharedStrings.xml><?xml version="1.0" encoding="utf-8"?>
<sst xmlns="http://schemas.openxmlformats.org/spreadsheetml/2006/main" count="24893" uniqueCount="301">
  <si>
    <t>Fund Name</t>
  </si>
  <si>
    <t>Account</t>
  </si>
  <si>
    <t>First Two Dept</t>
  </si>
  <si>
    <t>First One Obj</t>
  </si>
  <si>
    <t>Fund</t>
  </si>
  <si>
    <t>Dept</t>
  </si>
  <si>
    <t>Basub</t>
  </si>
  <si>
    <t>Sub</t>
  </si>
  <si>
    <t>Obj</t>
  </si>
  <si>
    <t>Year</t>
  </si>
  <si>
    <t>Title</t>
  </si>
  <si>
    <t>Actual</t>
  </si>
  <si>
    <t>Net Budget</t>
  </si>
  <si>
    <t>GENERAL</t>
  </si>
  <si>
    <t>11</t>
  </si>
  <si>
    <t>1</t>
  </si>
  <si>
    <t>001</t>
  </si>
  <si>
    <t>600</t>
  </si>
  <si>
    <t>REGULAR SALARIES &amp; WAGES</t>
  </si>
  <si>
    <t>2</t>
  </si>
  <si>
    <t>21</t>
  </si>
  <si>
    <t>F.I.C.A.</t>
  </si>
  <si>
    <t>23</t>
  </si>
  <si>
    <t>PENSIONS</t>
  </si>
  <si>
    <t>24</t>
  </si>
  <si>
    <t>INDUSTRIAL INSURANCE</t>
  </si>
  <si>
    <t>25</t>
  </si>
  <si>
    <t>MEDICAL &amp; LIFE INSURANCE</t>
  </si>
  <si>
    <t>3</t>
  </si>
  <si>
    <t>31</t>
  </si>
  <si>
    <t>OFFICE &amp; OPERATING SUPPLIES</t>
  </si>
  <si>
    <t>4</t>
  </si>
  <si>
    <t>42</t>
  </si>
  <si>
    <t>COMMUNICATION</t>
  </si>
  <si>
    <t>43</t>
  </si>
  <si>
    <t>TRAVEL</t>
  </si>
  <si>
    <t>46</t>
  </si>
  <si>
    <t>INSURANCE</t>
  </si>
  <si>
    <t>48</t>
  </si>
  <si>
    <t>REPAIRS &amp; MAINTENANCE</t>
  </si>
  <si>
    <t>49</t>
  </si>
  <si>
    <t>MISCELLANEOUS</t>
  </si>
  <si>
    <t>9</t>
  </si>
  <si>
    <t>97</t>
  </si>
  <si>
    <t>INTERFUND PRINTING SERVICES</t>
  </si>
  <si>
    <t>98</t>
  </si>
  <si>
    <t>INTERFUND FACILITIES</t>
  </si>
  <si>
    <t>99</t>
  </si>
  <si>
    <t>INTERFUND IS SERVICES</t>
  </si>
  <si>
    <t>100</t>
  </si>
  <si>
    <t>HEALTH INSURANCE</t>
  </si>
  <si>
    <t>95</t>
  </si>
  <si>
    <t>INTERFUND OPER RENTALS &amp; LEASE</t>
  </si>
  <si>
    <t>12</t>
  </si>
  <si>
    <t>OVERTIME</t>
  </si>
  <si>
    <t>35</t>
  </si>
  <si>
    <t>SMALL TOOLS &amp; MINOR EQUIPMENT</t>
  </si>
  <si>
    <t>13</t>
  </si>
  <si>
    <t>500</t>
  </si>
  <si>
    <t>OTHER WAGES</t>
  </si>
  <si>
    <t>22</t>
  </si>
  <si>
    <t>UNIFORMS</t>
  </si>
  <si>
    <t>41</t>
  </si>
  <si>
    <t>PROFESSIONAL SERVICES</t>
  </si>
  <si>
    <t>45</t>
  </si>
  <si>
    <t>OPERATING RENTALS &amp; LEASES</t>
  </si>
  <si>
    <t>6</t>
  </si>
  <si>
    <t>64</t>
  </si>
  <si>
    <t>MACHINERY &amp; EQUIPMENT</t>
  </si>
  <si>
    <t>F.I.C.A</t>
  </si>
  <si>
    <t>93</t>
  </si>
  <si>
    <t>EQUIPMENT RENTAL CHARGE-FUEL</t>
  </si>
  <si>
    <t>INTERFUND OPERATING RENTALS &amp; LEASES</t>
  </si>
  <si>
    <t>44</t>
  </si>
  <si>
    <t>ADVERTISING</t>
  </si>
  <si>
    <t>OTHER FRINGE BENEFITS</t>
  </si>
  <si>
    <t>524</t>
  </si>
  <si>
    <t>5</t>
  </si>
  <si>
    <t>51</t>
  </si>
  <si>
    <t>SMALL TOOLS AND EQUIPMENT</t>
  </si>
  <si>
    <t>514</t>
  </si>
  <si>
    <t>28</t>
  </si>
  <si>
    <t>UNEMPLOYMENT CLAIMS</t>
  </si>
  <si>
    <t>300</t>
  </si>
  <si>
    <t>47</t>
  </si>
  <si>
    <t>UTILITIES</t>
  </si>
  <si>
    <t>INTERGOVT PROFESSIONAL SERVICE</t>
  </si>
  <si>
    <t>17</t>
  </si>
  <si>
    <t>518</t>
  </si>
  <si>
    <t>200</t>
  </si>
  <si>
    <t>INTERGOVERNMENTAL SERVICES</t>
  </si>
  <si>
    <t>542</t>
  </si>
  <si>
    <t>651</t>
  </si>
  <si>
    <t>557</t>
  </si>
  <si>
    <t>810</t>
  </si>
  <si>
    <t>558</t>
  </si>
  <si>
    <t>559</t>
  </si>
  <si>
    <t>562</t>
  </si>
  <si>
    <t>INTERFUND SUPPLIES</t>
  </si>
  <si>
    <t>566</t>
  </si>
  <si>
    <t>2% LIQUOR PROFITS AND EXCISE TAX</t>
  </si>
  <si>
    <t>301</t>
  </si>
  <si>
    <t>001.19.518.200.24</t>
  </si>
  <si>
    <t>001.19.518.200.25</t>
  </si>
  <si>
    <t>001.19.518.200.42</t>
  </si>
  <si>
    <t>001.19.524.200.11</t>
  </si>
  <si>
    <t>001.19.524.200.21</t>
  </si>
  <si>
    <t>001.19.524.200.23</t>
  </si>
  <si>
    <t>001.19.524.200.24</t>
  </si>
  <si>
    <t>001.19.524.200.28</t>
  </si>
  <si>
    <t>001.19.524.200.31</t>
  </si>
  <si>
    <t>001.19.524.200.35</t>
  </si>
  <si>
    <t>001.19.524.200.41</t>
  </si>
  <si>
    <t>001.19.524.200.42</t>
  </si>
  <si>
    <t>001.19.524.200.44</t>
  </si>
  <si>
    <t>001.19.524.200.48</t>
  </si>
  <si>
    <t>001.19.524.200.49</t>
  </si>
  <si>
    <t>001.19.524.200.93</t>
  </si>
  <si>
    <t>001.19.524.200.98</t>
  </si>
  <si>
    <t>001.19.524.200.99</t>
  </si>
  <si>
    <t>001.19.524.600.13</t>
  </si>
  <si>
    <t>001.19.524.600.24</t>
  </si>
  <si>
    <t>001.19.524.600.31</t>
  </si>
  <si>
    <t>001.19.524.600.44</t>
  </si>
  <si>
    <t>001.19.524.600.51</t>
  </si>
  <si>
    <t>001.19.542.651.31</t>
  </si>
  <si>
    <t>001.19.557.200.13</t>
  </si>
  <si>
    <t>001.19.557.200.21</t>
  </si>
  <si>
    <t>001.19.557.200.23</t>
  </si>
  <si>
    <t>001.19.514.810.13</t>
  </si>
  <si>
    <t>001.19.518.200.23</t>
  </si>
  <si>
    <t>001.19.518.200.41</t>
  </si>
  <si>
    <t>001.19.524.200.12</t>
  </si>
  <si>
    <t>001.19.557.200.24</t>
  </si>
  <si>
    <t>001.19.557.200.25</t>
  </si>
  <si>
    <t>001.19.557.200.31</t>
  </si>
  <si>
    <t>001.19.557.200.35</t>
  </si>
  <si>
    <t>001.19.557.200.41</t>
  </si>
  <si>
    <t>001.19.557.200.42</t>
  </si>
  <si>
    <t>001.19.557.200.43</t>
  </si>
  <si>
    <t>001.19.557.200.44</t>
  </si>
  <si>
    <t>001.19.557.200.49</t>
  </si>
  <si>
    <t>001.19.557.200.97</t>
  </si>
  <si>
    <t>001.19.524.200.22</t>
  </si>
  <si>
    <t>001.19.524.200.25</t>
  </si>
  <si>
    <t>001.19.524.200.97</t>
  </si>
  <si>
    <t>001.19.524.500.41</t>
  </si>
  <si>
    <t>001.19.557.200.98</t>
  </si>
  <si>
    <t>001.19.557.200.99</t>
  </si>
  <si>
    <t>001.19.558.100.11</t>
  </si>
  <si>
    <t>001.19.558.100.13</t>
  </si>
  <si>
    <t>001.19.558.100.21</t>
  </si>
  <si>
    <t>001.19.558.100.23</t>
  </si>
  <si>
    <t>001.19.558.100.24</t>
  </si>
  <si>
    <t>001.19.558.100.25</t>
  </si>
  <si>
    <t>001.19.558.100.28</t>
  </si>
  <si>
    <t>001.19.524.600.41</t>
  </si>
  <si>
    <t>001.19.557.200.11</t>
  </si>
  <si>
    <t>001.19.558.100.31</t>
  </si>
  <si>
    <t>001.19.558.100.42</t>
  </si>
  <si>
    <t>001.19.558.100.43</t>
  </si>
  <si>
    <t>001.19.558.100.44</t>
  </si>
  <si>
    <t>001.19.558.100.95</t>
  </si>
  <si>
    <t>001.19.558.100.97</t>
  </si>
  <si>
    <t>001.19.558.100.98</t>
  </si>
  <si>
    <t>001.19.559.300.44</t>
  </si>
  <si>
    <t>001.19.514.810.44</t>
  </si>
  <si>
    <t>001.19.514.810.49</t>
  </si>
  <si>
    <t>001.19.518.200.43</t>
  </si>
  <si>
    <t>001.19.524.200.13</t>
  </si>
  <si>
    <t>001.19.558.100.12</t>
  </si>
  <si>
    <t>001.19.558.100.41</t>
  </si>
  <si>
    <t>001.19.518.200.11</t>
  </si>
  <si>
    <t>001.19.518.200.12</t>
  </si>
  <si>
    <t>001.19.518.200.31</t>
  </si>
  <si>
    <t>001.19.559.300.49</t>
  </si>
  <si>
    <t>001.19.562.100.11</t>
  </si>
  <si>
    <t>001.19.562.100.13</t>
  </si>
  <si>
    <t>001.19.562.100.21</t>
  </si>
  <si>
    <t>001.19.562.100.23</t>
  </si>
  <si>
    <t>001.19.562.100.24</t>
  </si>
  <si>
    <t>001.19.562.100.25</t>
  </si>
  <si>
    <t>001.19.562.100.31</t>
  </si>
  <si>
    <t>001.19.562.100.41</t>
  </si>
  <si>
    <t>001.19.558.100.46</t>
  </si>
  <si>
    <t>001.19.558.100.48</t>
  </si>
  <si>
    <t>001.19.558.100.51</t>
  </si>
  <si>
    <t>001.19.558.100.93</t>
  </si>
  <si>
    <t>001.19.558.100.99</t>
  </si>
  <si>
    <t>001.19.524.200.95</t>
  </si>
  <si>
    <t>001.19.524.600.21</t>
  </si>
  <si>
    <t>001.19.559.300.11</t>
  </si>
  <si>
    <t>001.19.559.300.13</t>
  </si>
  <si>
    <t>001.19.559.300.23</t>
  </si>
  <si>
    <t>001.19.559.300.47</t>
  </si>
  <si>
    <t>001.19.562.100.12</t>
  </si>
  <si>
    <t>001.19.562.100.42</t>
  </si>
  <si>
    <t>001.19.562.100.47</t>
  </si>
  <si>
    <t>001.19.562.100.49</t>
  </si>
  <si>
    <t>001.19.562.100.97</t>
  </si>
  <si>
    <t>001.19.562.100.98</t>
  </si>
  <si>
    <t>001.19.562.100.99</t>
  </si>
  <si>
    <t>001.19.566.100.51</t>
  </si>
  <si>
    <t>001.19.524.600.35</t>
  </si>
  <si>
    <t>001.19.557.200.28</t>
  </si>
  <si>
    <t>001.19.524.200.43</t>
  </si>
  <si>
    <t>001.19.524.200.64</t>
  </si>
  <si>
    <t>001.19.558.100.22</t>
  </si>
  <si>
    <t>001.19.514.810.31</t>
  </si>
  <si>
    <t>001.19.518.200.35</t>
  </si>
  <si>
    <t>001.19.518.200.46</t>
  </si>
  <si>
    <t>001.19.558.100.35</t>
  </si>
  <si>
    <t>001.19.559.300.12</t>
  </si>
  <si>
    <t>001.19.559.300.21</t>
  </si>
  <si>
    <t>001.19.559.300.24</t>
  </si>
  <si>
    <t>001.19.559.300.64</t>
  </si>
  <si>
    <t>001.19.542.651.41</t>
  </si>
  <si>
    <t>001.19.558.100.45</t>
  </si>
  <si>
    <t>001.19.558.100.49</t>
  </si>
  <si>
    <t>001.19.559.300.25</t>
  </si>
  <si>
    <t>001.19.559.300.35</t>
  </si>
  <si>
    <t>001.19.559.300.41</t>
  </si>
  <si>
    <t>001.19.559.300.43</t>
  </si>
  <si>
    <t>001.19.559.301.49</t>
  </si>
  <si>
    <t>001.19.559.300.42</t>
  </si>
  <si>
    <t>001.19.559.300.45</t>
  </si>
  <si>
    <t>001.19.559.300.46</t>
  </si>
  <si>
    <t>001.19.559.300.48</t>
  </si>
  <si>
    <t>001.19.559.300.97</t>
  </si>
  <si>
    <t>001.19.562.100.43</t>
  </si>
  <si>
    <t>001.19.562.100.51</t>
  </si>
  <si>
    <t>001.19.518.200.45</t>
  </si>
  <si>
    <t>001.19.524.600.11</t>
  </si>
  <si>
    <t>001.19.558.100.64</t>
  </si>
  <si>
    <t>001.19.562.100.22</t>
  </si>
  <si>
    <t>001.19.562.100.35</t>
  </si>
  <si>
    <t>001.19.514.810.35</t>
  </si>
  <si>
    <t>001.19.518.200.21</t>
  </si>
  <si>
    <t>001.19.524.600.25</t>
  </si>
  <si>
    <t>001.19.524.600.23</t>
  </si>
  <si>
    <t>001.19.514.810.41</t>
  </si>
  <si>
    <t>001.19.557.200.22</t>
  </si>
  <si>
    <t>001.19.559.300.31</t>
  </si>
  <si>
    <t>001.19.557.200.12</t>
  </si>
  <si>
    <t>001.19.514.810.42</t>
  </si>
  <si>
    <t>001.19.518.200.22</t>
  </si>
  <si>
    <t>Row Labels</t>
  </si>
  <si>
    <t>Grand Total</t>
  </si>
  <si>
    <t>(blank)</t>
  </si>
  <si>
    <t>Month</t>
  </si>
  <si>
    <t>Column Labels</t>
  </si>
  <si>
    <t>Sum of Actual</t>
  </si>
  <si>
    <t>Total</t>
  </si>
  <si>
    <t>19</t>
  </si>
  <si>
    <t>Forecast</t>
  </si>
  <si>
    <t>Selection</t>
  </si>
  <si>
    <t>Models</t>
  </si>
  <si>
    <t>Esclator</t>
  </si>
  <si>
    <t>Pessimistic forecast</t>
  </si>
  <si>
    <t>Baseline forecast</t>
  </si>
  <si>
    <t>Optimistic forecast</t>
  </si>
  <si>
    <t>Recessionary forecast</t>
  </si>
  <si>
    <t>Y/Y % chg</t>
  </si>
  <si>
    <t>Description</t>
  </si>
  <si>
    <t>Sample text string</t>
  </si>
  <si>
    <t>=LEFT(C3,4)</t>
  </si>
  <si>
    <t>=MID(C4,8,3)</t>
  </si>
  <si>
    <t>=RIGHT(C5,2)</t>
  </si>
  <si>
    <t xml:space="preserve">Function </t>
  </si>
  <si>
    <t>Result</t>
  </si>
  <si>
    <t>=mid(C6,16,1)</t>
  </si>
  <si>
    <t>Meaning</t>
  </si>
  <si>
    <t>Fund #</t>
  </si>
  <si>
    <t>Division #</t>
  </si>
  <si>
    <t>Object</t>
  </si>
  <si>
    <t>Object family</t>
  </si>
  <si>
    <t>Zoological Fund</t>
  </si>
  <si>
    <t>Transportation Fund</t>
  </si>
  <si>
    <t>Trails Fund</t>
  </si>
  <si>
    <t>Combined String</t>
  </si>
  <si>
    <t>Fund Number</t>
  </si>
  <si>
    <t>period</t>
  </si>
  <si>
    <t>debits</t>
  </si>
  <si>
    <t>credits</t>
  </si>
  <si>
    <t>Adjustments</t>
  </si>
  <si>
    <t>Budget</t>
  </si>
  <si>
    <t>Type</t>
  </si>
  <si>
    <t>001.321.900</t>
  </si>
  <si>
    <t>32</t>
  </si>
  <si>
    <t xml:space="preserve"> </t>
  </si>
  <si>
    <t>321</t>
  </si>
  <si>
    <t>900</t>
  </si>
  <si>
    <t/>
  </si>
  <si>
    <t>BUSINESS LICENSE</t>
  </si>
  <si>
    <t>R</t>
  </si>
  <si>
    <t>Period</t>
  </si>
  <si>
    <t>Series</t>
  </si>
  <si>
    <t>Annual Totals</t>
  </si>
  <si>
    <t>Actuals</t>
  </si>
  <si>
    <t>3 mo MA</t>
  </si>
  <si>
    <t>6 mo 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</si>
</sst>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164" fontId="0" fillId="0" borderId="0" xfId="1" applyNumberFormat="1" applyFont="1"/>
    <xf numFmtId="164" fontId="2" fillId="0" borderId="0" xfId="1" applyNumberFormat="1" applyFont="1"/>
    <xf numFmtId="164" fontId="2" fillId="0" borderId="0" xfId="0" applyNumberFormat="1" applyFont="1"/>
    <xf numFmtId="0" fontId="2" fillId="0" borderId="0" xfId="0" applyFont="1"/>
    <xf numFmtId="164" fontId="0" fillId="0" borderId="0" xfId="0" applyNumberFormat="1" applyFont="1"/>
    <xf numFmtId="0" fontId="0" fillId="0" borderId="0" xfId="0" quotePrefix="1"/>
    <xf numFmtId="164" fontId="0" fillId="2" borderId="0" xfId="1" applyNumberFormat="1" applyFont="1" applyFill="1"/>
    <xf numFmtId="0" fontId="0" fillId="0" borderId="0" xfId="0" applyAlignment="1">
      <alignment horizontal="right"/>
    </xf>
    <xf numFmtId="165" fontId="2" fillId="0" borderId="0" xfId="2" applyNumberFormat="1" applyFont="1"/>
    <xf numFmtId="164" fontId="2" fillId="0" borderId="0" xfId="1" applyNumberFormat="1" applyFont="1" applyAlignment="1">
      <alignment horizontal="right"/>
    </xf>
    <xf numFmtId="0" fontId="0" fillId="2" borderId="0" xfId="0" applyFill="1"/>
    <xf numFmtId="164" fontId="0" fillId="2" borderId="0" xfId="0" applyNumberFormat="1" applyFont="1" applyFill="1"/>
    <xf numFmtId="165" fontId="0" fillId="2" borderId="0" xfId="2" applyNumberFormat="1" applyFont="1" applyFill="1"/>
    <xf numFmtId="164" fontId="0" fillId="2" borderId="1" xfId="1" applyNumberFormat="1" applyFont="1" applyFill="1" applyBorder="1"/>
    <xf numFmtId="0" fontId="2" fillId="2" borderId="2" xfId="1" applyNumberFormat="1" applyFont="1" applyFill="1" applyBorder="1" applyAlignment="1">
      <alignment horizontal="center"/>
    </xf>
    <xf numFmtId="164" fontId="0" fillId="2" borderId="3" xfId="1" applyNumberFormat="1" applyFont="1" applyFill="1" applyBorder="1"/>
    <xf numFmtId="164" fontId="0" fillId="2" borderId="3" xfId="0" applyNumberFormat="1" applyFont="1" applyFill="1" applyBorder="1"/>
    <xf numFmtId="0" fontId="0" fillId="2" borderId="3" xfId="0" applyFill="1" applyBorder="1"/>
    <xf numFmtId="0" fontId="0" fillId="2" borderId="0" xfId="1" applyNumberFormat="1" applyFont="1" applyFill="1" applyAlignment="1">
      <alignment horizontal="center"/>
    </xf>
    <xf numFmtId="0" fontId="0" fillId="0" borderId="3" xfId="0" applyBorder="1"/>
    <xf numFmtId="0" fontId="0" fillId="0" borderId="3" xfId="0" applyFill="1" applyBorder="1"/>
    <xf numFmtId="0" fontId="0" fillId="0" borderId="0" xfId="0" applyAlignment="1">
      <alignment horizontal="center"/>
    </xf>
    <xf numFmtId="0" fontId="0" fillId="0" borderId="0" xfId="0" applyNumberFormat="1"/>
    <xf numFmtId="164" fontId="0" fillId="0" borderId="0" xfId="0" applyNumberFormat="1"/>
    <xf numFmtId="0" fontId="3" fillId="0" borderId="0" xfId="0" applyFont="1"/>
    <xf numFmtId="164" fontId="3" fillId="0" borderId="0" xfId="1" applyNumberFormat="1" applyFont="1"/>
    <xf numFmtId="17" fontId="0" fillId="0" borderId="0" xfId="0" applyNumberFormat="1"/>
    <xf numFmtId="17" fontId="3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2">
    <dxf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'Sample Trendline'!$C$1</c:f>
              <c:strCache>
                <c:ptCount val="1"/>
                <c:pt idx="0">
                  <c:v>Actuals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val>
            <c:numRef>
              <c:f>'Sample Trendline'!$C$2:$C$37</c:f>
              <c:numCache>
                <c:formatCode>_(* #,##0_);_(* \(#,##0\);_(* "-"??_);_(@_)</c:formatCode>
                <c:ptCount val="36"/>
                <c:pt idx="0">
                  <c:v>30578</c:v>
                </c:pt>
                <c:pt idx="1">
                  <c:v>35458</c:v>
                </c:pt>
                <c:pt idx="2">
                  <c:v>50409</c:v>
                </c:pt>
                <c:pt idx="3">
                  <c:v>34066</c:v>
                </c:pt>
                <c:pt idx="4">
                  <c:v>26710.5</c:v>
                </c:pt>
                <c:pt idx="5">
                  <c:v>23552</c:v>
                </c:pt>
                <c:pt idx="6">
                  <c:v>26485</c:v>
                </c:pt>
                <c:pt idx="7">
                  <c:v>36466.5</c:v>
                </c:pt>
                <c:pt idx="8">
                  <c:v>24105</c:v>
                </c:pt>
                <c:pt idx="9">
                  <c:v>21842.5</c:v>
                </c:pt>
                <c:pt idx="10">
                  <c:v>40150.5</c:v>
                </c:pt>
                <c:pt idx="11">
                  <c:v>60843</c:v>
                </c:pt>
                <c:pt idx="12">
                  <c:v>35164.699999999997</c:v>
                </c:pt>
                <c:pt idx="13">
                  <c:v>40776.699999999997</c:v>
                </c:pt>
                <c:pt idx="14">
                  <c:v>57970.35</c:v>
                </c:pt>
                <c:pt idx="15">
                  <c:v>39175.899999999994</c:v>
                </c:pt>
                <c:pt idx="16">
                  <c:v>30717.074999999997</c:v>
                </c:pt>
                <c:pt idx="17">
                  <c:v>27084.799999999999</c:v>
                </c:pt>
                <c:pt idx="18">
                  <c:v>30457.749999999996</c:v>
                </c:pt>
                <c:pt idx="19">
                  <c:v>41936.474999999999</c:v>
                </c:pt>
                <c:pt idx="20">
                  <c:v>27720.749999999996</c:v>
                </c:pt>
                <c:pt idx="21">
                  <c:v>25118.874999999996</c:v>
                </c:pt>
                <c:pt idx="22">
                  <c:v>46173.074999999997</c:v>
                </c:pt>
                <c:pt idx="23">
                  <c:v>69969.45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'Sample Trendline'!$D$1</c:f>
              <c:strCache>
                <c:ptCount val="1"/>
                <c:pt idx="0">
                  <c:v>Forecast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val>
            <c:numRef>
              <c:f>'Sample Trendline'!$D$2:$D$37</c:f>
              <c:numCache>
                <c:formatCode>_(* #,##0_);_(* \(#,##0\);_(* "-"??_);_(@_)</c:formatCode>
                <c:ptCount val="36"/>
                <c:pt idx="23">
                  <c:v>69969.45</c:v>
                </c:pt>
                <c:pt idx="24">
                  <c:v>42647.478623188399</c:v>
                </c:pt>
                <c:pt idx="25">
                  <c:v>43116.170579710139</c:v>
                </c:pt>
                <c:pt idx="26">
                  <c:v>43584.862536231878</c:v>
                </c:pt>
                <c:pt idx="27">
                  <c:v>44053.554492753618</c:v>
                </c:pt>
                <c:pt idx="28">
                  <c:v>44522.246449275357</c:v>
                </c:pt>
                <c:pt idx="29">
                  <c:v>44990.938405797096</c:v>
                </c:pt>
                <c:pt idx="30">
                  <c:v>45459.630362318836</c:v>
                </c:pt>
                <c:pt idx="31">
                  <c:v>45928.322318840575</c:v>
                </c:pt>
                <c:pt idx="32">
                  <c:v>46397.014275362315</c:v>
                </c:pt>
                <c:pt idx="33">
                  <c:v>46865.706231884047</c:v>
                </c:pt>
                <c:pt idx="34">
                  <c:v>47334.398188405787</c:v>
                </c:pt>
                <c:pt idx="35">
                  <c:v>47803.090144927526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46624"/>
        <c:axId val="88752512"/>
      </c:lineChart>
      <c:catAx>
        <c:axId val="88746624"/>
        <c:scaling>
          <c:orientation val="minMax"/>
        </c:scaling>
        <c:delete val="0"/>
        <c:axPos val="b"/>
        <c:majorTickMark val="out"/>
        <c:minorTickMark val="none"/>
        <c:tickLblPos val="nextTo"/>
        <c:crossAx val="88752512"/>
        <c:crosses val="autoZero"/>
        <c:auto val="1"/>
        <c:lblAlgn val="ctr"/>
        <c:lblOffset val="100"/>
        <c:noMultiLvlLbl val="0"/>
      </c:catAx>
      <c:valAx>
        <c:axId val="8875251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88746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QExample!$C$1</c:f>
              <c:strCache>
                <c:ptCount val="1"/>
                <c:pt idx="0">
                  <c:v>Actuals</c:v>
                </c:pt>
              </c:strCache>
            </c:strRef>
          </c:tx>
          <c:marker>
            <c:symbol val="none"/>
          </c:marker>
          <c:cat>
            <c:numRef>
              <c:f>QExample!$B$2:$B$49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</c:numCache>
            </c:numRef>
          </c:cat>
          <c:val>
            <c:numRef>
              <c:f>QExample!$C$2:$C$49</c:f>
              <c:numCache>
                <c:formatCode>_(* #,##0_);_(* \(#,##0\);_(* "-"??_);_(@_)</c:formatCode>
                <c:ptCount val="48"/>
                <c:pt idx="0">
                  <c:v>6626</c:v>
                </c:pt>
                <c:pt idx="1">
                  <c:v>4257.5</c:v>
                </c:pt>
                <c:pt idx="2">
                  <c:v>4706.5</c:v>
                </c:pt>
                <c:pt idx="3">
                  <c:v>3952</c:v>
                </c:pt>
                <c:pt idx="4">
                  <c:v>4289</c:v>
                </c:pt>
                <c:pt idx="5">
                  <c:v>102500</c:v>
                </c:pt>
                <c:pt idx="6">
                  <c:v>49110</c:v>
                </c:pt>
                <c:pt idx="7">
                  <c:v>12061</c:v>
                </c:pt>
                <c:pt idx="8">
                  <c:v>6271.5</c:v>
                </c:pt>
                <c:pt idx="9">
                  <c:v>6277</c:v>
                </c:pt>
                <c:pt idx="10">
                  <c:v>5229</c:v>
                </c:pt>
                <c:pt idx="11">
                  <c:v>3810</c:v>
                </c:pt>
                <c:pt idx="12">
                  <c:v>3945</c:v>
                </c:pt>
                <c:pt idx="13">
                  <c:v>4347</c:v>
                </c:pt>
                <c:pt idx="14">
                  <c:v>3627</c:v>
                </c:pt>
                <c:pt idx="15">
                  <c:v>4342</c:v>
                </c:pt>
                <c:pt idx="16">
                  <c:v>1986.5</c:v>
                </c:pt>
                <c:pt idx="17">
                  <c:v>22170.5</c:v>
                </c:pt>
                <c:pt idx="18">
                  <c:v>53961</c:v>
                </c:pt>
                <c:pt idx="19">
                  <c:v>13403</c:v>
                </c:pt>
                <c:pt idx="20">
                  <c:v>6850</c:v>
                </c:pt>
                <c:pt idx="21">
                  <c:v>4939.5</c:v>
                </c:pt>
                <c:pt idx="22">
                  <c:v>3467.5</c:v>
                </c:pt>
                <c:pt idx="23">
                  <c:v>92228.5</c:v>
                </c:pt>
                <c:pt idx="24">
                  <c:v>52583</c:v>
                </c:pt>
                <c:pt idx="25">
                  <c:v>21705.5</c:v>
                </c:pt>
                <c:pt idx="26">
                  <c:v>11090.5</c:v>
                </c:pt>
                <c:pt idx="27">
                  <c:v>8896</c:v>
                </c:pt>
                <c:pt idx="28">
                  <c:v>8944</c:v>
                </c:pt>
                <c:pt idx="29">
                  <c:v>4738</c:v>
                </c:pt>
                <c:pt idx="30">
                  <c:v>4891</c:v>
                </c:pt>
                <c:pt idx="31">
                  <c:v>4505.5</c:v>
                </c:pt>
                <c:pt idx="32">
                  <c:v>3764</c:v>
                </c:pt>
                <c:pt idx="33">
                  <c:v>2729</c:v>
                </c:pt>
                <c:pt idx="34">
                  <c:v>8109</c:v>
                </c:pt>
                <c:pt idx="35">
                  <c:v>83779</c:v>
                </c:pt>
                <c:pt idx="36">
                  <c:v>29394</c:v>
                </c:pt>
                <c:pt idx="37">
                  <c:v>60388.5</c:v>
                </c:pt>
                <c:pt idx="38">
                  <c:v>13567</c:v>
                </c:pt>
                <c:pt idx="39">
                  <c:v>6665</c:v>
                </c:pt>
                <c:pt idx="40">
                  <c:v>5104</c:v>
                </c:pt>
                <c:pt idx="41">
                  <c:v>6237</c:v>
                </c:pt>
                <c:pt idx="42">
                  <c:v>4185.5</c:v>
                </c:pt>
                <c:pt idx="43">
                  <c:v>3156</c:v>
                </c:pt>
                <c:pt idx="44">
                  <c:v>1024.5</c:v>
                </c:pt>
                <c:pt idx="45">
                  <c:v>3983</c:v>
                </c:pt>
                <c:pt idx="46">
                  <c:v>5926</c:v>
                </c:pt>
                <c:pt idx="47">
                  <c:v>92326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93856"/>
        <c:axId val="88795392"/>
      </c:lineChart>
      <c:catAx>
        <c:axId val="8879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795392"/>
        <c:crosses val="autoZero"/>
        <c:auto val="1"/>
        <c:lblAlgn val="ctr"/>
        <c:lblOffset val="100"/>
        <c:noMultiLvlLbl val="0"/>
      </c:catAx>
      <c:valAx>
        <c:axId val="8879539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88793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QExample!$G$1</c:f>
              <c:strCache>
                <c:ptCount val="1"/>
                <c:pt idx="0">
                  <c:v>Actuals</c:v>
                </c:pt>
              </c:strCache>
            </c:strRef>
          </c:tx>
          <c:marker>
            <c:symbol val="none"/>
          </c:marker>
          <c:cat>
            <c:numRef>
              <c:f>QExample!$F$2:$F$5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QExample!$G$2:$G$5</c:f>
              <c:numCache>
                <c:formatCode>_(* #,##0_);_(* \(#,##0\);_(* "-"??_);_(@_)</c:formatCode>
                <c:ptCount val="4"/>
                <c:pt idx="0">
                  <c:v>209089.5</c:v>
                </c:pt>
                <c:pt idx="1">
                  <c:v>215267.5</c:v>
                </c:pt>
                <c:pt idx="2">
                  <c:v>215734.5</c:v>
                </c:pt>
                <c:pt idx="3">
                  <c:v>231956.5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80320"/>
        <c:axId val="88681856"/>
      </c:lineChart>
      <c:catAx>
        <c:axId val="8868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681856"/>
        <c:crosses val="autoZero"/>
        <c:auto val="1"/>
        <c:lblAlgn val="ctr"/>
        <c:lblOffset val="100"/>
        <c:noMultiLvlLbl val="0"/>
      </c:catAx>
      <c:valAx>
        <c:axId val="8868185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88680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39187334592884"/>
          <c:y val="2.6841991243923991E-2"/>
          <c:w val="0.84979566874529033"/>
          <c:h val="0.91259191347939994"/>
        </c:manualLayout>
      </c:layout>
      <c:lineChart>
        <c:grouping val="standard"/>
        <c:varyColors val="0"/>
        <c:ser>
          <c:idx val="0"/>
          <c:order val="0"/>
          <c:tx>
            <c:strRef>
              <c:f>MAvgs!$E$1</c:f>
              <c:strCache>
                <c:ptCount val="1"/>
                <c:pt idx="0">
                  <c:v>Actuals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MAvgs!$D$2:$D$61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MAvgs!$E$2:$E$61</c:f>
              <c:numCache>
                <c:formatCode>_(* #,##0_);_(* \(#,##0\);_(* "-"??_);_(@_)</c:formatCode>
                <c:ptCount val="60"/>
                <c:pt idx="0">
                  <c:v>1059190.95</c:v>
                </c:pt>
                <c:pt idx="1">
                  <c:v>1105724.29</c:v>
                </c:pt>
                <c:pt idx="2">
                  <c:v>885834.12</c:v>
                </c:pt>
                <c:pt idx="3">
                  <c:v>872060.39</c:v>
                </c:pt>
                <c:pt idx="4">
                  <c:v>991560.02</c:v>
                </c:pt>
                <c:pt idx="5">
                  <c:v>928126.63</c:v>
                </c:pt>
                <c:pt idx="6">
                  <c:v>979304.06</c:v>
                </c:pt>
                <c:pt idx="7">
                  <c:v>1076830.26</c:v>
                </c:pt>
                <c:pt idx="8">
                  <c:v>975090.64</c:v>
                </c:pt>
                <c:pt idx="9">
                  <c:v>1091044.49</c:v>
                </c:pt>
                <c:pt idx="10">
                  <c:v>1033740.46</c:v>
                </c:pt>
                <c:pt idx="11">
                  <c:v>902521.96</c:v>
                </c:pt>
                <c:pt idx="12">
                  <c:v>965532.35</c:v>
                </c:pt>
                <c:pt idx="13">
                  <c:v>1140442.1000000001</c:v>
                </c:pt>
                <c:pt idx="14">
                  <c:v>849097.69</c:v>
                </c:pt>
                <c:pt idx="15">
                  <c:v>1332795.68</c:v>
                </c:pt>
                <c:pt idx="16">
                  <c:v>1008477.45</c:v>
                </c:pt>
                <c:pt idx="17">
                  <c:v>882544.65</c:v>
                </c:pt>
                <c:pt idx="18">
                  <c:v>941564.59</c:v>
                </c:pt>
                <c:pt idx="19">
                  <c:v>1127590.51</c:v>
                </c:pt>
                <c:pt idx="20">
                  <c:v>1054199.58</c:v>
                </c:pt>
                <c:pt idx="21">
                  <c:v>1000740.45</c:v>
                </c:pt>
                <c:pt idx="22">
                  <c:v>1197589.53</c:v>
                </c:pt>
                <c:pt idx="23">
                  <c:v>969323.19</c:v>
                </c:pt>
                <c:pt idx="24">
                  <c:v>1027987.77</c:v>
                </c:pt>
                <c:pt idx="25">
                  <c:v>1253286.03</c:v>
                </c:pt>
                <c:pt idx="26">
                  <c:v>896291.03</c:v>
                </c:pt>
                <c:pt idx="27">
                  <c:v>927574.7</c:v>
                </c:pt>
                <c:pt idx="28">
                  <c:v>1129089.27</c:v>
                </c:pt>
                <c:pt idx="29">
                  <c:v>1094957.17</c:v>
                </c:pt>
                <c:pt idx="30">
                  <c:v>1068032.8700000001</c:v>
                </c:pt>
                <c:pt idx="31">
                  <c:v>1098777.18</c:v>
                </c:pt>
                <c:pt idx="32">
                  <c:v>1031898.75</c:v>
                </c:pt>
                <c:pt idx="33">
                  <c:v>1092033.8500000001</c:v>
                </c:pt>
                <c:pt idx="34">
                  <c:v>1049632.3</c:v>
                </c:pt>
                <c:pt idx="35">
                  <c:v>1017789.3495</c:v>
                </c:pt>
                <c:pt idx="36">
                  <c:v>1079387.1585000001</c:v>
                </c:pt>
                <c:pt idx="37">
                  <c:v>1315950.3315000001</c:v>
                </c:pt>
                <c:pt idx="38">
                  <c:v>941105.58150000009</c:v>
                </c:pt>
                <c:pt idx="39">
                  <c:v>973953.43499999994</c:v>
                </c:pt>
                <c:pt idx="40">
                  <c:v>1185543.7335000001</c:v>
                </c:pt>
                <c:pt idx="41">
                  <c:v>1149705.0285</c:v>
                </c:pt>
                <c:pt idx="42">
                  <c:v>1121434.5135000001</c:v>
                </c:pt>
                <c:pt idx="43">
                  <c:v>1153716.0389999999</c:v>
                </c:pt>
                <c:pt idx="44">
                  <c:v>1083493.6875</c:v>
                </c:pt>
                <c:pt idx="45">
                  <c:v>1146635.5425000002</c:v>
                </c:pt>
                <c:pt idx="46">
                  <c:v>1102113.915</c:v>
                </c:pt>
                <c:pt idx="47">
                  <c:v>1068678.8169750001</c:v>
                </c:pt>
                <c:pt idx="48">
                  <c:v>1133356.5164250003</c:v>
                </c:pt>
                <c:pt idx="49">
                  <c:v>1381747.8480750001</c:v>
                </c:pt>
                <c:pt idx="50">
                  <c:v>988160.86057500017</c:v>
                </c:pt>
                <c:pt idx="51">
                  <c:v>1022651.10675</c:v>
                </c:pt>
                <c:pt idx="52">
                  <c:v>1244820.9201750001</c:v>
                </c:pt>
                <c:pt idx="53">
                  <c:v>1207190.2799250002</c:v>
                </c:pt>
                <c:pt idx="54">
                  <c:v>1177506.2391750002</c:v>
                </c:pt>
                <c:pt idx="55">
                  <c:v>1211401.8409499999</c:v>
                </c:pt>
                <c:pt idx="56">
                  <c:v>1137668.371875</c:v>
                </c:pt>
                <c:pt idx="57">
                  <c:v>1203967.3196250002</c:v>
                </c:pt>
                <c:pt idx="58">
                  <c:v>1157219.61075</c:v>
                </c:pt>
                <c:pt idx="59">
                  <c:v>1122112.7578237501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MAvgs!$G$1</c:f>
              <c:strCache>
                <c:ptCount val="1"/>
                <c:pt idx="0">
                  <c:v>6 mo MA</c:v>
                </c:pt>
              </c:strCache>
            </c:strRef>
          </c:tx>
          <c:spPr>
            <a:ln w="28575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MAvgs!$D$2:$D$61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MAvgs!$G$2:$G$61</c:f>
              <c:numCache>
                <c:formatCode>General</c:formatCode>
                <c:ptCount val="60"/>
                <c:pt idx="5" formatCode="_(* #,##0_);_(* \(#,##0\);_(* &quot;-&quot;??_);_(@_)">
                  <c:v>973749.4</c:v>
                </c:pt>
                <c:pt idx="6" formatCode="_(* #,##0_);_(* \(#,##0\);_(* &quot;-&quot;??_);_(@_)">
                  <c:v>960434.91833333333</c:v>
                </c:pt>
                <c:pt idx="7" formatCode="_(* #,##0_);_(* \(#,##0\);_(* &quot;-&quot;??_);_(@_)">
                  <c:v>955619.2466666667</c:v>
                </c:pt>
                <c:pt idx="8" formatCode="_(* #,##0_);_(* \(#,##0\);_(* &quot;-&quot;??_);_(@_)">
                  <c:v>970495.33333333337</c:v>
                </c:pt>
                <c:pt idx="9" formatCode="_(* #,##0_);_(* \(#,##0\);_(* &quot;-&quot;??_);_(@_)">
                  <c:v>1006992.6833333332</c:v>
                </c:pt>
                <c:pt idx="10" formatCode="_(* #,##0_);_(* \(#,##0\);_(* &quot;-&quot;??_);_(@_)">
                  <c:v>1014022.7566666667</c:v>
                </c:pt>
                <c:pt idx="11" formatCode="_(* #,##0_);_(* \(#,##0\);_(* &quot;-&quot;??_);_(@_)">
                  <c:v>1009755.3116666666</c:v>
                </c:pt>
                <c:pt idx="12" formatCode="_(* #,##0_);_(* \(#,##0\);_(* &quot;-&quot;??_);_(@_)">
                  <c:v>1007460.0266666665</c:v>
                </c:pt>
                <c:pt idx="13" formatCode="_(* #,##0_);_(* \(#,##0\);_(* &quot;-&quot;??_);_(@_)">
                  <c:v>1018062</c:v>
                </c:pt>
                <c:pt idx="14" formatCode="_(* #,##0_);_(* \(#,##0\);_(* &quot;-&quot;??_);_(@_)">
                  <c:v>997063.17500000016</c:v>
                </c:pt>
                <c:pt idx="15" formatCode="_(* #,##0_);_(* \(#,##0\);_(* &quot;-&quot;??_);_(@_)">
                  <c:v>1037355.04</c:v>
                </c:pt>
                <c:pt idx="16" formatCode="_(* #,##0_);_(* \(#,##0\);_(* &quot;-&quot;??_);_(@_)">
                  <c:v>1033144.5383333334</c:v>
                </c:pt>
                <c:pt idx="17" formatCode="_(* #,##0_);_(* \(#,##0\);_(* &quot;-&quot;??_);_(@_)">
                  <c:v>1029814.9866666668</c:v>
                </c:pt>
                <c:pt idx="18" formatCode="_(* #,##0_);_(* \(#,##0\);_(* &quot;-&quot;??_);_(@_)">
                  <c:v>1025820.36</c:v>
                </c:pt>
                <c:pt idx="19" formatCode="_(* #,##0_);_(* \(#,##0\);_(* &quot;-&quot;??_);_(@_)">
                  <c:v>1023678.4283333333</c:v>
                </c:pt>
                <c:pt idx="20" formatCode="_(* #,##0_);_(* \(#,##0\);_(* &quot;-&quot;??_);_(@_)">
                  <c:v>1057862.0766666667</c:v>
                </c:pt>
                <c:pt idx="21" formatCode="_(* #,##0_);_(* \(#,##0\);_(* &quot;-&quot;??_);_(@_)">
                  <c:v>1002519.5383333334</c:v>
                </c:pt>
                <c:pt idx="22" formatCode="_(* #,##0_);_(* \(#,##0\);_(* &quot;-&quot;??_);_(@_)">
                  <c:v>1034038.2183333334</c:v>
                </c:pt>
                <c:pt idx="23" formatCode="_(* #,##0_);_(* \(#,##0\);_(* &quot;-&quot;??_);_(@_)">
                  <c:v>1048501.3083333332</c:v>
                </c:pt>
                <c:pt idx="24" formatCode="_(* #,##0_);_(* \(#,##0\);_(* &quot;-&quot;??_);_(@_)">
                  <c:v>1062905.1716666666</c:v>
                </c:pt>
                <c:pt idx="25" formatCode="_(* #,##0_);_(* \(#,##0\);_(* &quot;-&quot;??_);_(@_)">
                  <c:v>1083854.425</c:v>
                </c:pt>
                <c:pt idx="26" formatCode="_(* #,##0_);_(* \(#,##0\);_(* &quot;-&quot;??_);_(@_)">
                  <c:v>1057536.3333333333</c:v>
                </c:pt>
                <c:pt idx="27" formatCode="_(* #,##0_);_(* \(#,##0\);_(* &quot;-&quot;??_);_(@_)">
                  <c:v>1045342.0416666666</c:v>
                </c:pt>
                <c:pt idx="28" formatCode="_(* #,##0_);_(* \(#,##0\);_(* &quot;-&quot;??_);_(@_)">
                  <c:v>1033925.3316666667</c:v>
                </c:pt>
                <c:pt idx="29" formatCode="_(* #,##0_);_(* \(#,##0\);_(* &quot;-&quot;??_);_(@_)">
                  <c:v>1054864.3283333334</c:v>
                </c:pt>
                <c:pt idx="30" formatCode="_(* #,##0_);_(* \(#,##0\);_(* &quot;-&quot;??_);_(@_)">
                  <c:v>1061538.5116666665</c:v>
                </c:pt>
                <c:pt idx="31" formatCode="_(* #,##0_);_(* \(#,##0\);_(* &quot;-&quot;??_);_(@_)">
                  <c:v>1035787.0366666666</c:v>
                </c:pt>
                <c:pt idx="32" formatCode="_(* #,##0_);_(* \(#,##0\);_(* &quot;-&quot;??_);_(@_)">
                  <c:v>1058388.3233333332</c:v>
                </c:pt>
                <c:pt idx="33" formatCode="_(* #,##0_);_(* \(#,##0\);_(* &quot;-&quot;??_);_(@_)">
                  <c:v>1085798.1816666666</c:v>
                </c:pt>
                <c:pt idx="34" formatCode="_(* #,##0_);_(* \(#,##0\);_(* &quot;-&quot;??_);_(@_)">
                  <c:v>1072555.3533333333</c:v>
                </c:pt>
                <c:pt idx="35" formatCode="_(* #,##0_);_(* \(#,##0\);_(* &quot;-&quot;??_);_(@_)">
                  <c:v>1059694.0499166667</c:v>
                </c:pt>
                <c:pt idx="36" formatCode="_(* #,##0_);_(* \(#,##0\);_(* &quot;-&quot;??_);_(@_)">
                  <c:v>1061586.4313333335</c:v>
                </c:pt>
                <c:pt idx="37" formatCode="_(* #,##0_);_(* \(#,##0\);_(* &quot;-&quot;??_);_(@_)">
                  <c:v>1097781.9565833334</c:v>
                </c:pt>
                <c:pt idx="38" formatCode="_(* #,##0_);_(* \(#,##0\);_(* &quot;-&quot;??_);_(@_)">
                  <c:v>1082649.7618333336</c:v>
                </c:pt>
                <c:pt idx="39" formatCode="_(* #,##0_);_(* \(#,##0\);_(* &quot;-&quot;??_);_(@_)">
                  <c:v>1062969.6926666668</c:v>
                </c:pt>
                <c:pt idx="40" formatCode="_(* #,##0_);_(* \(#,##0\);_(* &quot;-&quot;??_);_(@_)">
                  <c:v>1085621.59825</c:v>
                </c:pt>
                <c:pt idx="41" formatCode="_(* #,##0_);_(* \(#,##0\);_(* &quot;-&quot;??_);_(@_)">
                  <c:v>1107607.5447500001</c:v>
                </c:pt>
                <c:pt idx="42" formatCode="_(* #,##0_);_(* \(#,##0\);_(* &quot;-&quot;??_);_(@_)">
                  <c:v>1114615.4372500002</c:v>
                </c:pt>
                <c:pt idx="43" formatCode="_(* #,##0_);_(* \(#,##0\);_(* &quot;-&quot;??_);_(@_)">
                  <c:v>1087576.3885000001</c:v>
                </c:pt>
                <c:pt idx="44" formatCode="_(* #,##0_);_(* \(#,##0\);_(* &quot;-&quot;??_);_(@_)">
                  <c:v>1111307.7394999999</c:v>
                </c:pt>
                <c:pt idx="45" formatCode="_(* #,##0_);_(* \(#,##0\);_(* &quot;-&quot;??_);_(@_)">
                  <c:v>1140088.0907500002</c:v>
                </c:pt>
                <c:pt idx="46" formatCode="_(* #,##0_);_(* \(#,##0\);_(* &quot;-&quot;??_);_(@_)">
                  <c:v>1126183.121</c:v>
                </c:pt>
                <c:pt idx="47" formatCode="_(* #,##0_);_(* \(#,##0\);_(* &quot;-&quot;??_);_(@_)">
                  <c:v>1112678.7524125001</c:v>
                </c:pt>
                <c:pt idx="48" formatCode="_(* #,##0_);_(* \(#,##0\);_(* &quot;-&quot;??_);_(@_)">
                  <c:v>1114665.7529000002</c:v>
                </c:pt>
                <c:pt idx="49" formatCode="_(* #,##0_);_(* \(#,##0\);_(* &quot;-&quot;??_);_(@_)">
                  <c:v>1152671.0544125002</c:v>
                </c:pt>
                <c:pt idx="50" formatCode="_(* #,##0_);_(* \(#,##0\);_(* &quot;-&quot;??_);_(@_)">
                  <c:v>1136782.2499250004</c:v>
                </c:pt>
                <c:pt idx="51" formatCode="_(* #,##0_);_(* \(#,##0\);_(* &quot;-&quot;??_);_(@_)">
                  <c:v>1116118.1773000003</c:v>
                </c:pt>
                <c:pt idx="52" formatCode="_(* #,##0_);_(* \(#,##0\);_(* &quot;-&quot;??_);_(@_)">
                  <c:v>1139902.6781625</c:v>
                </c:pt>
                <c:pt idx="53" formatCode="_(* #,##0_);_(* \(#,##0\);_(* &quot;-&quot;??_);_(@_)">
                  <c:v>1162987.9219875</c:v>
                </c:pt>
                <c:pt idx="54" formatCode="_(* #,##0_);_(* \(#,##0\);_(* &quot;-&quot;??_);_(@_)">
                  <c:v>1170346.2091125001</c:v>
                </c:pt>
                <c:pt idx="55" formatCode="_(* #,##0_);_(* \(#,##0\);_(* &quot;-&quot;??_);_(@_)">
                  <c:v>1141955.207925</c:v>
                </c:pt>
                <c:pt idx="56" formatCode="_(* #,##0_);_(* \(#,##0\);_(* &quot;-&quot;??_);_(@_)">
                  <c:v>1166873.1264750001</c:v>
                </c:pt>
                <c:pt idx="57" formatCode="_(* #,##0_);_(* \(#,##0\);_(* &quot;-&quot;??_);_(@_)">
                  <c:v>1197092.4952875001</c:v>
                </c:pt>
                <c:pt idx="58" formatCode="_(* #,##0_);_(* \(#,##0\);_(* &quot;-&quot;??_);_(@_)">
                  <c:v>1182492.2770500001</c:v>
                </c:pt>
                <c:pt idx="59" formatCode="_(* #,##0_);_(* \(#,##0\);_(* &quot;-&quot;??_);_(@_)">
                  <c:v>1168312.6900331252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41760"/>
        <c:axId val="90343296"/>
      </c:lineChart>
      <c:catAx>
        <c:axId val="9034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343296"/>
        <c:crosses val="autoZero"/>
        <c:auto val="1"/>
        <c:lblAlgn val="ctr"/>
        <c:lblOffset val="100"/>
        <c:noMultiLvlLbl val="0"/>
      </c:catAx>
      <c:valAx>
        <c:axId val="9034329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90341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492819465527975"/>
          <c:y val="0.68344051575488329"/>
          <c:w val="0.16302795968591433"/>
          <c:h val="9.567679040119984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239187334592884"/>
          <c:y val="2.6841991243923991E-2"/>
          <c:w val="0.84979566874529033"/>
          <c:h val="0.91259191347939994"/>
        </c:manualLayout>
      </c:layout>
      <c:lineChart>
        <c:grouping val="standard"/>
        <c:varyColors val="0"/>
        <c:ser>
          <c:idx val="0"/>
          <c:order val="0"/>
          <c:tx>
            <c:strRef>
              <c:f>MAvgs!$E$1</c:f>
              <c:strCache>
                <c:ptCount val="1"/>
                <c:pt idx="0">
                  <c:v>Actuals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MAvgs!$D$2:$D$61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MAvgs!$E$2:$E$61</c:f>
              <c:numCache>
                <c:formatCode>_(* #,##0_);_(* \(#,##0\);_(* "-"??_);_(@_)</c:formatCode>
                <c:ptCount val="60"/>
                <c:pt idx="0">
                  <c:v>1059190.95</c:v>
                </c:pt>
                <c:pt idx="1">
                  <c:v>1105724.29</c:v>
                </c:pt>
                <c:pt idx="2">
                  <c:v>885834.12</c:v>
                </c:pt>
                <c:pt idx="3">
                  <c:v>872060.39</c:v>
                </c:pt>
                <c:pt idx="4">
                  <c:v>991560.02</c:v>
                </c:pt>
                <c:pt idx="5">
                  <c:v>928126.63</c:v>
                </c:pt>
                <c:pt idx="6">
                  <c:v>979304.06</c:v>
                </c:pt>
                <c:pt idx="7">
                  <c:v>1076830.26</c:v>
                </c:pt>
                <c:pt idx="8">
                  <c:v>975090.64</c:v>
                </c:pt>
                <c:pt idx="9">
                  <c:v>1091044.49</c:v>
                </c:pt>
                <c:pt idx="10">
                  <c:v>1033740.46</c:v>
                </c:pt>
                <c:pt idx="11">
                  <c:v>902521.96</c:v>
                </c:pt>
                <c:pt idx="12">
                  <c:v>965532.35</c:v>
                </c:pt>
                <c:pt idx="13">
                  <c:v>1140442.1000000001</c:v>
                </c:pt>
                <c:pt idx="14">
                  <c:v>849097.69</c:v>
                </c:pt>
                <c:pt idx="15">
                  <c:v>1332795.68</c:v>
                </c:pt>
                <c:pt idx="16">
                  <c:v>1008477.45</c:v>
                </c:pt>
                <c:pt idx="17">
                  <c:v>882544.65</c:v>
                </c:pt>
                <c:pt idx="18">
                  <c:v>941564.59</c:v>
                </c:pt>
                <c:pt idx="19">
                  <c:v>1127590.51</c:v>
                </c:pt>
                <c:pt idx="20">
                  <c:v>1054199.58</c:v>
                </c:pt>
                <c:pt idx="21">
                  <c:v>1000740.45</c:v>
                </c:pt>
                <c:pt idx="22">
                  <c:v>1197589.53</c:v>
                </c:pt>
                <c:pt idx="23">
                  <c:v>969323.19</c:v>
                </c:pt>
                <c:pt idx="24">
                  <c:v>1027987.77</c:v>
                </c:pt>
                <c:pt idx="25">
                  <c:v>1253286.03</c:v>
                </c:pt>
                <c:pt idx="26">
                  <c:v>896291.03</c:v>
                </c:pt>
                <c:pt idx="27">
                  <c:v>927574.7</c:v>
                </c:pt>
                <c:pt idx="28">
                  <c:v>1129089.27</c:v>
                </c:pt>
                <c:pt idx="29">
                  <c:v>1094957.17</c:v>
                </c:pt>
                <c:pt idx="30">
                  <c:v>1068032.8700000001</c:v>
                </c:pt>
                <c:pt idx="31">
                  <c:v>1098777.18</c:v>
                </c:pt>
                <c:pt idx="32">
                  <c:v>1031898.75</c:v>
                </c:pt>
                <c:pt idx="33">
                  <c:v>1092033.8500000001</c:v>
                </c:pt>
                <c:pt idx="34">
                  <c:v>1049632.3</c:v>
                </c:pt>
                <c:pt idx="35">
                  <c:v>1017789.3495</c:v>
                </c:pt>
                <c:pt idx="36">
                  <c:v>1079387.1585000001</c:v>
                </c:pt>
                <c:pt idx="37">
                  <c:v>1315950.3315000001</c:v>
                </c:pt>
                <c:pt idx="38">
                  <c:v>941105.58150000009</c:v>
                </c:pt>
                <c:pt idx="39">
                  <c:v>973953.43499999994</c:v>
                </c:pt>
                <c:pt idx="40">
                  <c:v>1185543.7335000001</c:v>
                </c:pt>
                <c:pt idx="41">
                  <c:v>1149705.0285</c:v>
                </c:pt>
                <c:pt idx="42">
                  <c:v>1121434.5135000001</c:v>
                </c:pt>
                <c:pt idx="43">
                  <c:v>1153716.0389999999</c:v>
                </c:pt>
                <c:pt idx="44">
                  <c:v>1083493.6875</c:v>
                </c:pt>
                <c:pt idx="45">
                  <c:v>1146635.5425000002</c:v>
                </c:pt>
                <c:pt idx="46">
                  <c:v>1102113.915</c:v>
                </c:pt>
                <c:pt idx="47">
                  <c:v>1068678.8169750001</c:v>
                </c:pt>
                <c:pt idx="48">
                  <c:v>1133356.5164250003</c:v>
                </c:pt>
                <c:pt idx="49">
                  <c:v>1381747.8480750001</c:v>
                </c:pt>
                <c:pt idx="50">
                  <c:v>988160.86057500017</c:v>
                </c:pt>
                <c:pt idx="51">
                  <c:v>1022651.10675</c:v>
                </c:pt>
                <c:pt idx="52">
                  <c:v>1244820.9201750001</c:v>
                </c:pt>
                <c:pt idx="53">
                  <c:v>1207190.2799250002</c:v>
                </c:pt>
                <c:pt idx="54">
                  <c:v>1177506.2391750002</c:v>
                </c:pt>
                <c:pt idx="55">
                  <c:v>1211401.8409499999</c:v>
                </c:pt>
                <c:pt idx="56">
                  <c:v>1137668.371875</c:v>
                </c:pt>
                <c:pt idx="57">
                  <c:v>1203967.3196250002</c:v>
                </c:pt>
                <c:pt idx="58">
                  <c:v>1157219.61075</c:v>
                </c:pt>
                <c:pt idx="59">
                  <c:v>1122112.7578237501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77600"/>
        <c:axId val="90383488"/>
      </c:lineChart>
      <c:catAx>
        <c:axId val="9037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383488"/>
        <c:crosses val="autoZero"/>
        <c:auto val="1"/>
        <c:lblAlgn val="ctr"/>
        <c:lblOffset val="100"/>
        <c:noMultiLvlLbl val="0"/>
      </c:catAx>
      <c:valAx>
        <c:axId val="9038348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90377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492819465527975"/>
          <c:y val="0.68344051575488329"/>
          <c:w val="0.13812312295914464"/>
          <c:h val="0.131154391040003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39187334592884"/>
          <c:y val="2.6841991243923991E-2"/>
          <c:w val="0.84979566874529033"/>
          <c:h val="0.91259191347939994"/>
        </c:manualLayout>
      </c:layout>
      <c:lineChart>
        <c:grouping val="standard"/>
        <c:varyColors val="0"/>
        <c:ser>
          <c:idx val="0"/>
          <c:order val="0"/>
          <c:tx>
            <c:strRef>
              <c:f>'Add Trendline'!$E$1</c:f>
              <c:strCache>
                <c:ptCount val="1"/>
                <c:pt idx="0">
                  <c:v>Actuals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'Add Trendline'!$D$2:$D$61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'Add Trendline'!$E$2:$E$61</c:f>
              <c:numCache>
                <c:formatCode>_(* #,##0_);_(* \(#,##0\);_(* "-"??_);_(@_)</c:formatCode>
                <c:ptCount val="60"/>
                <c:pt idx="0">
                  <c:v>1059190.95</c:v>
                </c:pt>
                <c:pt idx="1">
                  <c:v>1105724.29</c:v>
                </c:pt>
                <c:pt idx="2">
                  <c:v>885834.12</c:v>
                </c:pt>
                <c:pt idx="3">
                  <c:v>872060.39</c:v>
                </c:pt>
                <c:pt idx="4">
                  <c:v>991560.02</c:v>
                </c:pt>
                <c:pt idx="5">
                  <c:v>928126.63</c:v>
                </c:pt>
                <c:pt idx="6">
                  <c:v>979304.06</c:v>
                </c:pt>
                <c:pt idx="7">
                  <c:v>1076830.26</c:v>
                </c:pt>
                <c:pt idx="8">
                  <c:v>975090.64</c:v>
                </c:pt>
                <c:pt idx="9">
                  <c:v>1091044.49</c:v>
                </c:pt>
                <c:pt idx="10">
                  <c:v>1033740.46</c:v>
                </c:pt>
                <c:pt idx="11">
                  <c:v>902521.96</c:v>
                </c:pt>
                <c:pt idx="12">
                  <c:v>965532.35</c:v>
                </c:pt>
                <c:pt idx="13">
                  <c:v>1140442.1000000001</c:v>
                </c:pt>
                <c:pt idx="14">
                  <c:v>849097.69</c:v>
                </c:pt>
                <c:pt idx="15">
                  <c:v>1332795.68</c:v>
                </c:pt>
                <c:pt idx="16">
                  <c:v>1008477.45</c:v>
                </c:pt>
                <c:pt idx="17">
                  <c:v>882544.65</c:v>
                </c:pt>
                <c:pt idx="18">
                  <c:v>941564.59</c:v>
                </c:pt>
                <c:pt idx="19">
                  <c:v>1127590.51</c:v>
                </c:pt>
                <c:pt idx="20">
                  <c:v>1054199.58</c:v>
                </c:pt>
                <c:pt idx="21">
                  <c:v>1000740.45</c:v>
                </c:pt>
                <c:pt idx="22">
                  <c:v>1197589.53</c:v>
                </c:pt>
                <c:pt idx="23">
                  <c:v>969323.19</c:v>
                </c:pt>
                <c:pt idx="24">
                  <c:v>1027987.77</c:v>
                </c:pt>
                <c:pt idx="25">
                  <c:v>1253286.03</c:v>
                </c:pt>
                <c:pt idx="26">
                  <c:v>896291.03</c:v>
                </c:pt>
                <c:pt idx="27">
                  <c:v>927574.7</c:v>
                </c:pt>
                <c:pt idx="28">
                  <c:v>1129089.27</c:v>
                </c:pt>
                <c:pt idx="29">
                  <c:v>1094957.17</c:v>
                </c:pt>
                <c:pt idx="30">
                  <c:v>1068032.8700000001</c:v>
                </c:pt>
                <c:pt idx="31">
                  <c:v>1098777.18</c:v>
                </c:pt>
                <c:pt idx="32">
                  <c:v>1031898.75</c:v>
                </c:pt>
                <c:pt idx="33">
                  <c:v>1092033.8500000001</c:v>
                </c:pt>
                <c:pt idx="34">
                  <c:v>1049632.3</c:v>
                </c:pt>
                <c:pt idx="35">
                  <c:v>1017789.3495</c:v>
                </c:pt>
                <c:pt idx="36">
                  <c:v>1079387.1585000001</c:v>
                </c:pt>
                <c:pt idx="37">
                  <c:v>1315950.3315000001</c:v>
                </c:pt>
                <c:pt idx="38">
                  <c:v>941105.58150000009</c:v>
                </c:pt>
                <c:pt idx="39">
                  <c:v>973953.43499999994</c:v>
                </c:pt>
                <c:pt idx="40">
                  <c:v>1185543.7335000001</c:v>
                </c:pt>
                <c:pt idx="41">
                  <c:v>1149705.0285</c:v>
                </c:pt>
                <c:pt idx="42">
                  <c:v>1121434.5135000001</c:v>
                </c:pt>
                <c:pt idx="43">
                  <c:v>1153716.0389999999</c:v>
                </c:pt>
                <c:pt idx="44">
                  <c:v>1083493.6875</c:v>
                </c:pt>
                <c:pt idx="45">
                  <c:v>1146635.5425000002</c:v>
                </c:pt>
                <c:pt idx="46">
                  <c:v>1102113.915</c:v>
                </c:pt>
                <c:pt idx="47">
                  <c:v>1068678.8169750001</c:v>
                </c:pt>
                <c:pt idx="48">
                  <c:v>1133356.5164250003</c:v>
                </c:pt>
                <c:pt idx="49">
                  <c:v>1381747.8480750001</c:v>
                </c:pt>
                <c:pt idx="50">
                  <c:v>988160.86057500017</c:v>
                </c:pt>
                <c:pt idx="51">
                  <c:v>1022651.10675</c:v>
                </c:pt>
                <c:pt idx="52">
                  <c:v>1244820.9201750001</c:v>
                </c:pt>
                <c:pt idx="53">
                  <c:v>1207190.2799250002</c:v>
                </c:pt>
                <c:pt idx="54">
                  <c:v>1177506.2391750002</c:v>
                </c:pt>
                <c:pt idx="55">
                  <c:v>1211401.8409499999</c:v>
                </c:pt>
                <c:pt idx="56">
                  <c:v>1137668.371875</c:v>
                </c:pt>
                <c:pt idx="57">
                  <c:v>1203967.3196250002</c:v>
                </c:pt>
                <c:pt idx="58">
                  <c:v>1157219.61075</c:v>
                </c:pt>
                <c:pt idx="59">
                  <c:v>1122112.7578237501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'Add Trendline'!$G$1</c:f>
              <c:strCache>
                <c:ptCount val="1"/>
                <c:pt idx="0">
                  <c:v>6 mo MA</c:v>
                </c:pt>
              </c:strCache>
            </c:strRef>
          </c:tx>
          <c:spPr>
            <a:ln w="28575">
              <a:solidFill>
                <a:schemeClr val="accent2"/>
              </a:solidFill>
              <a:prstDash val="solid"/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cat>
            <c:numRef>
              <c:f>'Add Trendline'!$D$2:$D$61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'Add Trendline'!$G$2:$G$61</c:f>
              <c:numCache>
                <c:formatCode>General</c:formatCode>
                <c:ptCount val="60"/>
                <c:pt idx="5" formatCode="_(* #,##0_);_(* \(#,##0\);_(* &quot;-&quot;??_);_(@_)">
                  <c:v>973749.4</c:v>
                </c:pt>
                <c:pt idx="6" formatCode="_(* #,##0_);_(* \(#,##0\);_(* &quot;-&quot;??_);_(@_)">
                  <c:v>960434.91833333333</c:v>
                </c:pt>
                <c:pt idx="7" formatCode="_(* #,##0_);_(* \(#,##0\);_(* &quot;-&quot;??_);_(@_)">
                  <c:v>955619.2466666667</c:v>
                </c:pt>
                <c:pt idx="8" formatCode="_(* #,##0_);_(* \(#,##0\);_(* &quot;-&quot;??_);_(@_)">
                  <c:v>970495.33333333337</c:v>
                </c:pt>
                <c:pt idx="9" formatCode="_(* #,##0_);_(* \(#,##0\);_(* &quot;-&quot;??_);_(@_)">
                  <c:v>1006992.6833333332</c:v>
                </c:pt>
                <c:pt idx="10" formatCode="_(* #,##0_);_(* \(#,##0\);_(* &quot;-&quot;??_);_(@_)">
                  <c:v>1014022.7566666667</c:v>
                </c:pt>
                <c:pt idx="11" formatCode="_(* #,##0_);_(* \(#,##0\);_(* &quot;-&quot;??_);_(@_)">
                  <c:v>1009755.3116666666</c:v>
                </c:pt>
                <c:pt idx="12" formatCode="_(* #,##0_);_(* \(#,##0\);_(* &quot;-&quot;??_);_(@_)">
                  <c:v>1007460.0266666665</c:v>
                </c:pt>
                <c:pt idx="13" formatCode="_(* #,##0_);_(* \(#,##0\);_(* &quot;-&quot;??_);_(@_)">
                  <c:v>1018062</c:v>
                </c:pt>
                <c:pt idx="14" formatCode="_(* #,##0_);_(* \(#,##0\);_(* &quot;-&quot;??_);_(@_)">
                  <c:v>997063.17500000016</c:v>
                </c:pt>
                <c:pt idx="15" formatCode="_(* #,##0_);_(* \(#,##0\);_(* &quot;-&quot;??_);_(@_)">
                  <c:v>1037355.04</c:v>
                </c:pt>
                <c:pt idx="16" formatCode="_(* #,##0_);_(* \(#,##0\);_(* &quot;-&quot;??_);_(@_)">
                  <c:v>1033144.5383333334</c:v>
                </c:pt>
                <c:pt idx="17" formatCode="_(* #,##0_);_(* \(#,##0\);_(* &quot;-&quot;??_);_(@_)">
                  <c:v>1029814.9866666668</c:v>
                </c:pt>
                <c:pt idx="18" formatCode="_(* #,##0_);_(* \(#,##0\);_(* &quot;-&quot;??_);_(@_)">
                  <c:v>1025820.36</c:v>
                </c:pt>
                <c:pt idx="19" formatCode="_(* #,##0_);_(* \(#,##0\);_(* &quot;-&quot;??_);_(@_)">
                  <c:v>1023678.4283333333</c:v>
                </c:pt>
                <c:pt idx="20" formatCode="_(* #,##0_);_(* \(#,##0\);_(* &quot;-&quot;??_);_(@_)">
                  <c:v>1057862.0766666667</c:v>
                </c:pt>
                <c:pt idx="21" formatCode="_(* #,##0_);_(* \(#,##0\);_(* &quot;-&quot;??_);_(@_)">
                  <c:v>1002519.5383333334</c:v>
                </c:pt>
                <c:pt idx="22" formatCode="_(* #,##0_);_(* \(#,##0\);_(* &quot;-&quot;??_);_(@_)">
                  <c:v>1034038.2183333334</c:v>
                </c:pt>
                <c:pt idx="23" formatCode="_(* #,##0_);_(* \(#,##0\);_(* &quot;-&quot;??_);_(@_)">
                  <c:v>1048501.3083333332</c:v>
                </c:pt>
                <c:pt idx="24" formatCode="_(* #,##0_);_(* \(#,##0\);_(* &quot;-&quot;??_);_(@_)">
                  <c:v>1062905.1716666666</c:v>
                </c:pt>
                <c:pt idx="25" formatCode="_(* #,##0_);_(* \(#,##0\);_(* &quot;-&quot;??_);_(@_)">
                  <c:v>1083854.425</c:v>
                </c:pt>
                <c:pt idx="26" formatCode="_(* #,##0_);_(* \(#,##0\);_(* &quot;-&quot;??_);_(@_)">
                  <c:v>1057536.3333333333</c:v>
                </c:pt>
                <c:pt idx="27" formatCode="_(* #,##0_);_(* \(#,##0\);_(* &quot;-&quot;??_);_(@_)">
                  <c:v>1045342.0416666666</c:v>
                </c:pt>
                <c:pt idx="28" formatCode="_(* #,##0_);_(* \(#,##0\);_(* &quot;-&quot;??_);_(@_)">
                  <c:v>1033925.3316666667</c:v>
                </c:pt>
                <c:pt idx="29" formatCode="_(* #,##0_);_(* \(#,##0\);_(* &quot;-&quot;??_);_(@_)">
                  <c:v>1054864.3283333334</c:v>
                </c:pt>
                <c:pt idx="30" formatCode="_(* #,##0_);_(* \(#,##0\);_(* &quot;-&quot;??_);_(@_)">
                  <c:v>1061538.5116666665</c:v>
                </c:pt>
                <c:pt idx="31" formatCode="_(* #,##0_);_(* \(#,##0\);_(* &quot;-&quot;??_);_(@_)">
                  <c:v>1035787.0366666666</c:v>
                </c:pt>
                <c:pt idx="32" formatCode="_(* #,##0_);_(* \(#,##0\);_(* &quot;-&quot;??_);_(@_)">
                  <c:v>1058388.3233333332</c:v>
                </c:pt>
                <c:pt idx="33" formatCode="_(* #,##0_);_(* \(#,##0\);_(* &quot;-&quot;??_);_(@_)">
                  <c:v>1085798.1816666666</c:v>
                </c:pt>
                <c:pt idx="34" formatCode="_(* #,##0_);_(* \(#,##0\);_(* &quot;-&quot;??_);_(@_)">
                  <c:v>1072555.3533333333</c:v>
                </c:pt>
                <c:pt idx="35" formatCode="_(* #,##0_);_(* \(#,##0\);_(* &quot;-&quot;??_);_(@_)">
                  <c:v>1059694.0499166667</c:v>
                </c:pt>
                <c:pt idx="36" formatCode="_(* #,##0_);_(* \(#,##0\);_(* &quot;-&quot;??_);_(@_)">
                  <c:v>1061586.4313333335</c:v>
                </c:pt>
                <c:pt idx="37" formatCode="_(* #,##0_);_(* \(#,##0\);_(* &quot;-&quot;??_);_(@_)">
                  <c:v>1097781.9565833334</c:v>
                </c:pt>
                <c:pt idx="38" formatCode="_(* #,##0_);_(* \(#,##0\);_(* &quot;-&quot;??_);_(@_)">
                  <c:v>1082649.7618333336</c:v>
                </c:pt>
                <c:pt idx="39" formatCode="_(* #,##0_);_(* \(#,##0\);_(* &quot;-&quot;??_);_(@_)">
                  <c:v>1062969.6926666668</c:v>
                </c:pt>
                <c:pt idx="40" formatCode="_(* #,##0_);_(* \(#,##0\);_(* &quot;-&quot;??_);_(@_)">
                  <c:v>1085621.59825</c:v>
                </c:pt>
                <c:pt idx="41" formatCode="_(* #,##0_);_(* \(#,##0\);_(* &quot;-&quot;??_);_(@_)">
                  <c:v>1107607.5447500001</c:v>
                </c:pt>
                <c:pt idx="42" formatCode="_(* #,##0_);_(* \(#,##0\);_(* &quot;-&quot;??_);_(@_)">
                  <c:v>1114615.4372500002</c:v>
                </c:pt>
                <c:pt idx="43" formatCode="_(* #,##0_);_(* \(#,##0\);_(* &quot;-&quot;??_);_(@_)">
                  <c:v>1087576.3885000001</c:v>
                </c:pt>
                <c:pt idx="44" formatCode="_(* #,##0_);_(* \(#,##0\);_(* &quot;-&quot;??_);_(@_)">
                  <c:v>1111307.7394999999</c:v>
                </c:pt>
                <c:pt idx="45" formatCode="_(* #,##0_);_(* \(#,##0\);_(* &quot;-&quot;??_);_(@_)">
                  <c:v>1140088.0907500002</c:v>
                </c:pt>
                <c:pt idx="46" formatCode="_(* #,##0_);_(* \(#,##0\);_(* &quot;-&quot;??_);_(@_)">
                  <c:v>1126183.121</c:v>
                </c:pt>
                <c:pt idx="47" formatCode="_(* #,##0_);_(* \(#,##0\);_(* &quot;-&quot;??_);_(@_)">
                  <c:v>1112678.7524125001</c:v>
                </c:pt>
                <c:pt idx="48" formatCode="_(* #,##0_);_(* \(#,##0\);_(* &quot;-&quot;??_);_(@_)">
                  <c:v>1114665.7529000002</c:v>
                </c:pt>
                <c:pt idx="49" formatCode="_(* #,##0_);_(* \(#,##0\);_(* &quot;-&quot;??_);_(@_)">
                  <c:v>1152671.0544125002</c:v>
                </c:pt>
                <c:pt idx="50" formatCode="_(* #,##0_);_(* \(#,##0\);_(* &quot;-&quot;??_);_(@_)">
                  <c:v>1136782.2499250004</c:v>
                </c:pt>
                <c:pt idx="51" formatCode="_(* #,##0_);_(* \(#,##0\);_(* &quot;-&quot;??_);_(@_)">
                  <c:v>1116118.1773000003</c:v>
                </c:pt>
                <c:pt idx="52" formatCode="_(* #,##0_);_(* \(#,##0\);_(* &quot;-&quot;??_);_(@_)">
                  <c:v>1139902.6781625</c:v>
                </c:pt>
                <c:pt idx="53" formatCode="_(* #,##0_);_(* \(#,##0\);_(* &quot;-&quot;??_);_(@_)">
                  <c:v>1162987.9219875</c:v>
                </c:pt>
                <c:pt idx="54" formatCode="_(* #,##0_);_(* \(#,##0\);_(* &quot;-&quot;??_);_(@_)">
                  <c:v>1170346.2091125001</c:v>
                </c:pt>
                <c:pt idx="55" formatCode="_(* #,##0_);_(* \(#,##0\);_(* &quot;-&quot;??_);_(@_)">
                  <c:v>1141955.207925</c:v>
                </c:pt>
                <c:pt idx="56" formatCode="_(* #,##0_);_(* \(#,##0\);_(* &quot;-&quot;??_);_(@_)">
                  <c:v>1166873.1264750001</c:v>
                </c:pt>
                <c:pt idx="57" formatCode="_(* #,##0_);_(* \(#,##0\);_(* &quot;-&quot;??_);_(@_)">
                  <c:v>1197092.4952875001</c:v>
                </c:pt>
                <c:pt idx="58" formatCode="_(* #,##0_);_(* \(#,##0\);_(* &quot;-&quot;??_);_(@_)">
                  <c:v>1182492.2770500001</c:v>
                </c:pt>
                <c:pt idx="59" formatCode="_(* #,##0_);_(* \(#,##0\);_(* &quot;-&quot;??_);_(@_)">
                  <c:v>1168312.6900331252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95776"/>
        <c:axId val="90397312"/>
      </c:lineChart>
      <c:catAx>
        <c:axId val="9039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397312"/>
        <c:crosses val="autoZero"/>
        <c:auto val="1"/>
        <c:lblAlgn val="ctr"/>
        <c:lblOffset val="100"/>
        <c:noMultiLvlLbl val="0"/>
      </c:catAx>
      <c:valAx>
        <c:axId val="9039731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90395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492819465527975"/>
          <c:y val="0.68344051575488329"/>
          <c:w val="0.16302795968591433"/>
          <c:h val="9.567679040119984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239187334592884"/>
          <c:y val="2.6841991243923991E-2"/>
          <c:w val="0.84979566874529033"/>
          <c:h val="0.91259191347939994"/>
        </c:manualLayout>
      </c:layout>
      <c:lineChart>
        <c:grouping val="standard"/>
        <c:varyColors val="0"/>
        <c:ser>
          <c:idx val="0"/>
          <c:order val="0"/>
          <c:tx>
            <c:strRef>
              <c:f>'Add Trendline'!$E$1</c:f>
              <c:strCache>
                <c:ptCount val="1"/>
                <c:pt idx="0">
                  <c:v>Actuals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trendline>
            <c:trendlineType val="linear"/>
            <c:dispRSqr val="1"/>
            <c:dispEq val="0"/>
            <c:trendlineLbl>
              <c:layout>
                <c:manualLayout>
                  <c:x val="-6.7677568745212278E-3"/>
                  <c:y val="0.15467633596078734"/>
                </c:manualLayout>
              </c:layout>
              <c:numFmt formatCode="General" sourceLinked="0"/>
            </c:trendlineLbl>
          </c:trendline>
          <c:cat>
            <c:numRef>
              <c:f>'Add Trendline'!$D$2:$D$61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'Add Trendline'!$E$2:$E$61</c:f>
              <c:numCache>
                <c:formatCode>_(* #,##0_);_(* \(#,##0\);_(* "-"??_);_(@_)</c:formatCode>
                <c:ptCount val="60"/>
                <c:pt idx="0">
                  <c:v>1059190.95</c:v>
                </c:pt>
                <c:pt idx="1">
                  <c:v>1105724.29</c:v>
                </c:pt>
                <c:pt idx="2">
                  <c:v>885834.12</c:v>
                </c:pt>
                <c:pt idx="3">
                  <c:v>872060.39</c:v>
                </c:pt>
                <c:pt idx="4">
                  <c:v>991560.02</c:v>
                </c:pt>
                <c:pt idx="5">
                  <c:v>928126.63</c:v>
                </c:pt>
                <c:pt idx="6">
                  <c:v>979304.06</c:v>
                </c:pt>
                <c:pt idx="7">
                  <c:v>1076830.26</c:v>
                </c:pt>
                <c:pt idx="8">
                  <c:v>975090.64</c:v>
                </c:pt>
                <c:pt idx="9">
                  <c:v>1091044.49</c:v>
                </c:pt>
                <c:pt idx="10">
                  <c:v>1033740.46</c:v>
                </c:pt>
                <c:pt idx="11">
                  <c:v>902521.96</c:v>
                </c:pt>
                <c:pt idx="12">
                  <c:v>965532.35</c:v>
                </c:pt>
                <c:pt idx="13">
                  <c:v>1140442.1000000001</c:v>
                </c:pt>
                <c:pt idx="14">
                  <c:v>849097.69</c:v>
                </c:pt>
                <c:pt idx="15">
                  <c:v>1332795.68</c:v>
                </c:pt>
                <c:pt idx="16">
                  <c:v>1008477.45</c:v>
                </c:pt>
                <c:pt idx="17">
                  <c:v>882544.65</c:v>
                </c:pt>
                <c:pt idx="18">
                  <c:v>941564.59</c:v>
                </c:pt>
                <c:pt idx="19">
                  <c:v>1127590.51</c:v>
                </c:pt>
                <c:pt idx="20">
                  <c:v>1054199.58</c:v>
                </c:pt>
                <c:pt idx="21">
                  <c:v>1000740.45</c:v>
                </c:pt>
                <c:pt idx="22">
                  <c:v>1197589.53</c:v>
                </c:pt>
                <c:pt idx="23">
                  <c:v>969323.19</c:v>
                </c:pt>
                <c:pt idx="24">
                  <c:v>1027987.77</c:v>
                </c:pt>
                <c:pt idx="25">
                  <c:v>1253286.03</c:v>
                </c:pt>
                <c:pt idx="26">
                  <c:v>896291.03</c:v>
                </c:pt>
                <c:pt idx="27">
                  <c:v>927574.7</c:v>
                </c:pt>
                <c:pt idx="28">
                  <c:v>1129089.27</c:v>
                </c:pt>
                <c:pt idx="29">
                  <c:v>1094957.17</c:v>
                </c:pt>
                <c:pt idx="30">
                  <c:v>1068032.8700000001</c:v>
                </c:pt>
                <c:pt idx="31">
                  <c:v>1098777.18</c:v>
                </c:pt>
                <c:pt idx="32">
                  <c:v>1031898.75</c:v>
                </c:pt>
                <c:pt idx="33">
                  <c:v>1092033.8500000001</c:v>
                </c:pt>
                <c:pt idx="34">
                  <c:v>1049632.3</c:v>
                </c:pt>
                <c:pt idx="35">
                  <c:v>1017789.3495</c:v>
                </c:pt>
                <c:pt idx="36">
                  <c:v>1079387.1585000001</c:v>
                </c:pt>
                <c:pt idx="37">
                  <c:v>1315950.3315000001</c:v>
                </c:pt>
                <c:pt idx="38">
                  <c:v>941105.58150000009</c:v>
                </c:pt>
                <c:pt idx="39">
                  <c:v>973953.43499999994</c:v>
                </c:pt>
                <c:pt idx="40">
                  <c:v>1185543.7335000001</c:v>
                </c:pt>
                <c:pt idx="41">
                  <c:v>1149705.0285</c:v>
                </c:pt>
                <c:pt idx="42">
                  <c:v>1121434.5135000001</c:v>
                </c:pt>
                <c:pt idx="43">
                  <c:v>1153716.0389999999</c:v>
                </c:pt>
                <c:pt idx="44">
                  <c:v>1083493.6875</c:v>
                </c:pt>
                <c:pt idx="45">
                  <c:v>1146635.5425000002</c:v>
                </c:pt>
                <c:pt idx="46">
                  <c:v>1102113.915</c:v>
                </c:pt>
                <c:pt idx="47">
                  <c:v>1068678.8169750001</c:v>
                </c:pt>
                <c:pt idx="48">
                  <c:v>1133356.5164250003</c:v>
                </c:pt>
                <c:pt idx="49">
                  <c:v>1381747.8480750001</c:v>
                </c:pt>
                <c:pt idx="50">
                  <c:v>988160.86057500017</c:v>
                </c:pt>
                <c:pt idx="51">
                  <c:v>1022651.10675</c:v>
                </c:pt>
                <c:pt idx="52">
                  <c:v>1244820.9201750001</c:v>
                </c:pt>
                <c:pt idx="53">
                  <c:v>1207190.2799250002</c:v>
                </c:pt>
                <c:pt idx="54">
                  <c:v>1177506.2391750002</c:v>
                </c:pt>
                <c:pt idx="55">
                  <c:v>1211401.8409499999</c:v>
                </c:pt>
                <c:pt idx="56">
                  <c:v>1137668.371875</c:v>
                </c:pt>
                <c:pt idx="57">
                  <c:v>1203967.3196250002</c:v>
                </c:pt>
                <c:pt idx="58">
                  <c:v>1157219.61075</c:v>
                </c:pt>
                <c:pt idx="59">
                  <c:v>1122112.7578237501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6096"/>
        <c:axId val="90526080"/>
      </c:lineChart>
      <c:catAx>
        <c:axId val="9051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526080"/>
        <c:crosses val="autoZero"/>
        <c:auto val="1"/>
        <c:lblAlgn val="ctr"/>
        <c:lblOffset val="100"/>
        <c:noMultiLvlLbl val="0"/>
      </c:catAx>
      <c:valAx>
        <c:axId val="9052608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90516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492819465527975"/>
          <c:y val="0.68344051575488329"/>
          <c:w val="0.13812312295914464"/>
          <c:h val="0.131154391040003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0</xdr:row>
      <xdr:rowOff>61911</xdr:rowOff>
    </xdr:from>
    <xdr:to>
      <xdr:col>18</xdr:col>
      <xdr:colOff>95250</xdr:colOff>
      <xdr:row>32</xdr:row>
      <xdr:rowOff>104774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419100</xdr:colOff>
      <xdr:row>1</xdr:row>
      <xdr:rowOff>100012</xdr:rowOff>
    </xdr:from>
    <xdr:to>
      <xdr:col>15</xdr:col>
      <xdr:colOff>114300</xdr:colOff>
      <xdr:row>15</xdr:row>
      <xdr:rowOff>176212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438150</xdr:colOff>
      <xdr:row>16</xdr:row>
      <xdr:rowOff>23812</xdr:rowOff>
    </xdr:from>
    <xdr:to>
      <xdr:col>15</xdr:col>
      <xdr:colOff>133350</xdr:colOff>
      <xdr:row>30</xdr:row>
      <xdr:rowOff>100012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314325</xdr:colOff>
      <xdr:row>29</xdr:row>
      <xdr:rowOff>66675</xdr:rowOff>
    </xdr:from>
    <xdr:to>
      <xdr:col>20</xdr:col>
      <xdr:colOff>9524</xdr:colOff>
      <xdr:row>54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314325</xdr:colOff>
      <xdr:row>6</xdr:row>
      <xdr:rowOff>114299</xdr:rowOff>
    </xdr:from>
    <xdr:to>
      <xdr:col>20</xdr:col>
      <xdr:colOff>38100</xdr:colOff>
      <xdr:row>28</xdr:row>
      <xdr:rowOff>176212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314325</xdr:colOff>
      <xdr:row>29</xdr:row>
      <xdr:rowOff>66675</xdr:rowOff>
    </xdr:from>
    <xdr:to>
      <xdr:col>20</xdr:col>
      <xdr:colOff>9524</xdr:colOff>
      <xdr:row>54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341538</xdr:colOff>
      <xdr:row>3</xdr:row>
      <xdr:rowOff>32656</xdr:rowOff>
    </xdr:from>
    <xdr:to>
      <xdr:col>20</xdr:col>
      <xdr:colOff>65313</xdr:colOff>
      <xdr:row>25</xdr:row>
      <xdr:rowOff>94569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tin Chaw" refreshedDate="41739.605290509258" createdVersion="4" refreshedVersion="4" minRefreshableVersion="3" recordCount="2317">
  <cacheSource type="worksheet">
    <worksheetSource ref="A1:N2318" sheet="Sample Data"/>
  </cacheSource>
  <cacheFields count="14">
    <cacheField name="Fund Name" numFmtId="0">
      <sharedItems/>
    </cacheField>
    <cacheField name="Account" numFmtId="0">
      <sharedItems/>
    </cacheField>
    <cacheField name="First Two Dept" numFmtId="0">
      <sharedItems/>
    </cacheField>
    <cacheField name="First One Obj" numFmtId="0">
      <sharedItems/>
    </cacheField>
    <cacheField name="Fund" numFmtId="0">
      <sharedItems/>
    </cacheField>
    <cacheField name="Dept" numFmtId="0">
      <sharedItems/>
    </cacheField>
    <cacheField name="Basub" numFmtId="0">
      <sharedItems/>
    </cacheField>
    <cacheField name="Sub" numFmtId="0">
      <sharedItems/>
    </cacheField>
    <cacheField name="Obj" numFmtId="0">
      <sharedItems count="27">
        <s v="24"/>
        <s v="25"/>
        <s v="42"/>
        <s v="11"/>
        <s v="21"/>
        <s v="23"/>
        <s v="28"/>
        <s v="31"/>
        <s v="35"/>
        <s v="41"/>
        <s v="44"/>
        <s v="48"/>
        <s v="49"/>
        <s v="93"/>
        <s v="98"/>
        <s v="99"/>
        <s v="13"/>
        <s v="51"/>
        <s v="12"/>
        <s v="43"/>
        <s v="97"/>
        <s v="22"/>
        <s v="95"/>
        <s v="46"/>
        <s v="47"/>
        <s v="64"/>
        <s v="45"/>
      </sharedItems>
    </cacheField>
    <cacheField name="Year" numFmtId="0">
      <sharedItems containsSemiMixedTypes="0" containsString="0" containsNumber="1" containsInteger="1" minValue="2010" maxValue="2012" count="3">
        <n v="2012"/>
        <n v="2010"/>
        <n v="2011"/>
      </sharedItems>
    </cacheField>
    <cacheField name="Month" numFmtId="0">
      <sharedItems containsString="0" containsBlank="1" containsNumber="1" containsInteger="1" minValue="1" maxValue="13" count="14">
        <n v="1"/>
        <n v="8"/>
        <n v="11"/>
        <n v="12"/>
        <n v="9"/>
        <n v="3"/>
        <n v="5"/>
        <n v="7"/>
        <n v="10"/>
        <n v="4"/>
        <n v="2"/>
        <n v="6"/>
        <m/>
        <n v="13"/>
      </sharedItems>
    </cacheField>
    <cacheField name="Title" numFmtId="0">
      <sharedItems/>
    </cacheField>
    <cacheField name="Actual" numFmtId="0">
      <sharedItems containsString="0" containsBlank="1" containsNumber="1" minValue="-50677.03" maxValue="133339.03"/>
    </cacheField>
    <cacheField name="Net Budget" numFmtId="0">
      <sharedItems containsString="0" containsBlank="1" containsNumber="1" containsInteger="1" minValue="-166300" maxValue="10519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ity of Bellevue" refreshedDate="41772.473598263889" createdVersion="4" refreshedVersion="4" minRefreshableVersion="3" recordCount="66">
  <cacheSource type="worksheet">
    <worksheetSource ref="A1:S67" sheet="Sample Pivot - biz lic"/>
  </cacheSource>
  <cacheFields count="19">
    <cacheField name="Fund Name" numFmtId="0">
      <sharedItems/>
    </cacheField>
    <cacheField name="Account" numFmtId="0">
      <sharedItems/>
    </cacheField>
    <cacheField name="First Two Dept" numFmtId="0">
      <sharedItems/>
    </cacheField>
    <cacheField name="First One Obj" numFmtId="0">
      <sharedItems/>
    </cacheField>
    <cacheField name="Fund" numFmtId="0">
      <sharedItems/>
    </cacheField>
    <cacheField name="Dept" numFmtId="0">
      <sharedItems/>
    </cacheField>
    <cacheField name="Basub" numFmtId="0">
      <sharedItems/>
    </cacheField>
    <cacheField name="Sub" numFmtId="0">
      <sharedItems/>
    </cacheField>
    <cacheField name="Obj" numFmtId="0">
      <sharedItems/>
    </cacheField>
    <cacheField name="Year" numFmtId="0">
      <sharedItems containsSemiMixedTypes="0" containsString="0" containsNumber="1" containsInteger="1" minValue="2009" maxValue="2016" count="8">
        <n v="2010"/>
        <n v="2013"/>
        <n v="2011"/>
        <n v="2015"/>
        <n v="2009"/>
        <n v="2012"/>
        <n v="2014"/>
        <n v="2016"/>
      </sharedItems>
    </cacheField>
    <cacheField name="period" numFmtId="0">
      <sharedItems containsString="0" containsBlank="1" containsNumber="1" containsInteger="1" minValue="1" maxValue="13" count="14">
        <n v="10"/>
        <n v="4"/>
        <n v="9"/>
        <n v="1"/>
        <n v="13"/>
        <n v="7"/>
        <n v="6"/>
        <n v="11"/>
        <m/>
        <n v="8"/>
        <n v="12"/>
        <n v="5"/>
        <n v="2"/>
        <n v="3"/>
      </sharedItems>
    </cacheField>
    <cacheField name="Title" numFmtId="0">
      <sharedItems/>
    </cacheField>
    <cacheField name="debits" numFmtId="0">
      <sharedItems containsString="0" containsBlank="1" containsNumber="1" minValue="0" maxValue="20358"/>
    </cacheField>
    <cacheField name="credits" numFmtId="0">
      <sharedItems containsString="0" containsBlank="1" containsNumber="1" minValue="0" maxValue="102550"/>
    </cacheField>
    <cacheField name="Adjustments" numFmtId="0">
      <sharedItems containsString="0" containsBlank="1" containsNumber="1" containsInteger="1" minValue="0" maxValue="0"/>
    </cacheField>
    <cacheField name="Budget" numFmtId="0">
      <sharedItems containsString="0" containsBlank="1" containsNumber="1" containsInteger="1" minValue="0" maxValue="203015"/>
    </cacheField>
    <cacheField name="Actual" numFmtId="0">
      <sharedItems containsString="0" containsBlank="1" containsNumber="1" minValue="1024.5" maxValue="102500"/>
    </cacheField>
    <cacheField name="Net Budget" numFmtId="0">
      <sharedItems containsString="0" containsBlank="1" containsNumber="1" containsInteger="1" minValue="0" maxValue="203015"/>
    </cacheField>
    <cacheField name="Typ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17">
  <r>
    <s v="GENERAL"/>
    <s v="001.19.518.200.24"/>
    <s v="17"/>
    <s v="2"/>
    <s v="001"/>
    <s v="17"/>
    <s v="518"/>
    <s v="200"/>
    <x v="0"/>
    <x v="0"/>
    <x v="0"/>
    <s v="INDUSTRIAL INSURANCE"/>
    <n v="0"/>
    <n v="0"/>
  </r>
  <r>
    <s v="GENERAL"/>
    <s v="001.19.518.200.25"/>
    <s v="17"/>
    <s v="2"/>
    <s v="001"/>
    <s v="17"/>
    <s v="518"/>
    <s v="200"/>
    <x v="1"/>
    <x v="1"/>
    <x v="0"/>
    <s v="MEDICAL &amp; LIFE INSURANCE"/>
    <n v="0"/>
    <n v="0"/>
  </r>
  <r>
    <s v="GENERAL"/>
    <s v="001.19.518.200.42"/>
    <s v="17"/>
    <s v="4"/>
    <s v="001"/>
    <s v="17"/>
    <s v="518"/>
    <s v="200"/>
    <x v="2"/>
    <x v="0"/>
    <x v="0"/>
    <s v="COMMUNICATION"/>
    <n v="0"/>
    <n v="0"/>
  </r>
  <r>
    <s v="GENERAL"/>
    <s v="001.19.524.200.11"/>
    <s v="17"/>
    <s v="1"/>
    <s v="001"/>
    <s v="17"/>
    <s v="524"/>
    <s v="200"/>
    <x v="3"/>
    <x v="1"/>
    <x v="1"/>
    <s v="REGULAR SALARIES &amp; WAGES"/>
    <n v="71696.89"/>
    <n v="0"/>
  </r>
  <r>
    <s v="GENERAL"/>
    <s v="001.19.524.200.11"/>
    <s v="17"/>
    <s v="1"/>
    <s v="001"/>
    <s v="17"/>
    <s v="524"/>
    <s v="200"/>
    <x v="3"/>
    <x v="1"/>
    <x v="2"/>
    <s v="REGULAR SALARIES &amp; WAGES"/>
    <n v="77984.91"/>
    <n v="0"/>
  </r>
  <r>
    <s v="GENERAL"/>
    <s v="001.19.524.200.11"/>
    <s v="17"/>
    <s v="1"/>
    <s v="001"/>
    <s v="17"/>
    <s v="524"/>
    <s v="200"/>
    <x v="3"/>
    <x v="2"/>
    <x v="2"/>
    <s v="REGULAR SALARIES &amp; WAGES"/>
    <n v="82583.95"/>
    <n v="0"/>
  </r>
  <r>
    <s v="GENERAL"/>
    <s v="001.19.524.200.21"/>
    <s v="17"/>
    <s v="2"/>
    <s v="001"/>
    <s v="17"/>
    <s v="524"/>
    <s v="200"/>
    <x v="4"/>
    <x v="1"/>
    <x v="3"/>
    <s v="F.I.C.A"/>
    <n v="5656.78"/>
    <n v="0"/>
  </r>
  <r>
    <s v="GENERAL"/>
    <s v="001.19.524.200.21"/>
    <s v="17"/>
    <s v="2"/>
    <s v="001"/>
    <s v="17"/>
    <s v="524"/>
    <s v="200"/>
    <x v="4"/>
    <x v="2"/>
    <x v="4"/>
    <s v="F.I.C.A"/>
    <n v="6054.55"/>
    <n v="0"/>
  </r>
  <r>
    <s v="GENERAL"/>
    <s v="001.19.524.200.23"/>
    <s v="17"/>
    <s v="2"/>
    <s v="001"/>
    <s v="17"/>
    <s v="524"/>
    <s v="200"/>
    <x v="5"/>
    <x v="2"/>
    <x v="5"/>
    <s v="PENSIONS"/>
    <n v="3759.25"/>
    <n v="0"/>
  </r>
  <r>
    <s v="GENERAL"/>
    <s v="001.19.524.200.23"/>
    <s v="17"/>
    <s v="2"/>
    <s v="001"/>
    <s v="17"/>
    <s v="524"/>
    <s v="200"/>
    <x v="5"/>
    <x v="0"/>
    <x v="6"/>
    <s v="PENSIONS"/>
    <n v="5725.63"/>
    <n v="0"/>
  </r>
  <r>
    <s v="GENERAL"/>
    <s v="001.19.524.200.24"/>
    <s v="17"/>
    <s v="2"/>
    <s v="001"/>
    <s v="17"/>
    <s v="524"/>
    <s v="200"/>
    <x v="0"/>
    <x v="1"/>
    <x v="2"/>
    <s v="INDUSTRIAL INSURANCE"/>
    <n v="557.99"/>
    <n v="0"/>
  </r>
  <r>
    <s v="GENERAL"/>
    <s v="001.19.524.200.24"/>
    <s v="17"/>
    <s v="2"/>
    <s v="001"/>
    <s v="17"/>
    <s v="524"/>
    <s v="200"/>
    <x v="0"/>
    <x v="0"/>
    <x v="7"/>
    <s v="INDUSTRIAL INSURANCE"/>
    <n v="596.21"/>
    <n v="0"/>
  </r>
  <r>
    <s v="GENERAL"/>
    <s v="001.19.524.200.24"/>
    <s v="17"/>
    <s v="2"/>
    <s v="001"/>
    <s v="17"/>
    <s v="524"/>
    <s v="200"/>
    <x v="0"/>
    <x v="0"/>
    <x v="8"/>
    <s v="INDUSTRIAL INSURANCE"/>
    <n v="570.96"/>
    <n v="0"/>
  </r>
  <r>
    <s v="GENERAL"/>
    <s v="001.19.524.200.28"/>
    <s v="17"/>
    <s v="2"/>
    <s v="001"/>
    <s v="17"/>
    <s v="524"/>
    <s v="200"/>
    <x v="6"/>
    <x v="1"/>
    <x v="1"/>
    <s v="UNEMPLOYMENT CLAIMS"/>
    <n v="11817"/>
    <n v="0"/>
  </r>
  <r>
    <s v="GENERAL"/>
    <s v="001.19.524.200.31"/>
    <s v="17"/>
    <s v="3"/>
    <s v="001"/>
    <s v="17"/>
    <s v="524"/>
    <s v="200"/>
    <x v="7"/>
    <x v="1"/>
    <x v="1"/>
    <s v="OFFICE &amp; OPERATING SUPPLIES"/>
    <n v="646.64"/>
    <n v="0"/>
  </r>
  <r>
    <s v="GENERAL"/>
    <s v="001.19.524.200.31"/>
    <s v="17"/>
    <s v="3"/>
    <s v="001"/>
    <s v="17"/>
    <s v="524"/>
    <s v="200"/>
    <x v="7"/>
    <x v="2"/>
    <x v="8"/>
    <s v="OFFICE &amp; OPERATING SUPPLIES"/>
    <n v="208.92"/>
    <n v="0"/>
  </r>
  <r>
    <s v="GENERAL"/>
    <s v="001.19.524.200.31"/>
    <s v="17"/>
    <s v="3"/>
    <s v="001"/>
    <s v="17"/>
    <s v="524"/>
    <s v="200"/>
    <x v="7"/>
    <x v="2"/>
    <x v="2"/>
    <s v="OFFICE &amp; OPERATING SUPPLIES"/>
    <n v="260.02"/>
    <n v="0"/>
  </r>
  <r>
    <s v="GENERAL"/>
    <s v="001.19.524.200.35"/>
    <s v="17"/>
    <s v="3"/>
    <s v="001"/>
    <s v="17"/>
    <s v="524"/>
    <s v="200"/>
    <x v="8"/>
    <x v="0"/>
    <x v="0"/>
    <s v="SMALL TOOLS AND EQUIPMENT"/>
    <n v="0"/>
    <n v="1000"/>
  </r>
  <r>
    <s v="GENERAL"/>
    <s v="001.19.524.200.35"/>
    <s v="17"/>
    <s v="3"/>
    <s v="001"/>
    <s v="17"/>
    <s v="524"/>
    <s v="200"/>
    <x v="8"/>
    <x v="0"/>
    <x v="9"/>
    <s v="SMALL TOOLS AND EQUIPMENT"/>
    <n v="2584.4699999999998"/>
    <n v="0"/>
  </r>
  <r>
    <s v="GENERAL"/>
    <s v="001.19.524.200.41"/>
    <s v="17"/>
    <s v="4"/>
    <s v="001"/>
    <s v="17"/>
    <s v="524"/>
    <s v="200"/>
    <x v="9"/>
    <x v="2"/>
    <x v="8"/>
    <s v="PROFESSIONAL SERVICES"/>
    <n v="2249.63"/>
    <n v="0"/>
  </r>
  <r>
    <s v="GENERAL"/>
    <s v="001.19.524.200.42"/>
    <s v="17"/>
    <s v="4"/>
    <s v="001"/>
    <s v="17"/>
    <s v="524"/>
    <s v="200"/>
    <x v="2"/>
    <x v="2"/>
    <x v="10"/>
    <s v="COMMUNICATION"/>
    <n v="336.66"/>
    <n v="0"/>
  </r>
  <r>
    <s v="GENERAL"/>
    <s v="001.19.524.200.44"/>
    <s v="17"/>
    <s v="4"/>
    <s v="001"/>
    <s v="17"/>
    <s v="524"/>
    <s v="200"/>
    <x v="10"/>
    <x v="1"/>
    <x v="0"/>
    <s v="ADVERTISING"/>
    <n v="0"/>
    <n v="2500"/>
  </r>
  <r>
    <s v="GENERAL"/>
    <s v="001.19.524.200.48"/>
    <s v="17"/>
    <s v="4"/>
    <s v="001"/>
    <s v="17"/>
    <s v="524"/>
    <s v="200"/>
    <x v="11"/>
    <x v="1"/>
    <x v="0"/>
    <s v="REPAIRS &amp; MAINTENANCE"/>
    <n v="0"/>
    <n v="200"/>
  </r>
  <r>
    <s v="GENERAL"/>
    <s v="001.19.524.200.49"/>
    <s v="17"/>
    <s v="4"/>
    <s v="001"/>
    <s v="17"/>
    <s v="524"/>
    <s v="200"/>
    <x v="12"/>
    <x v="1"/>
    <x v="0"/>
    <s v="MISCELLANEOUS"/>
    <n v="0"/>
    <n v="11400"/>
  </r>
  <r>
    <s v="GENERAL"/>
    <s v="001.19.524.200.49"/>
    <s v="17"/>
    <s v="4"/>
    <s v="001"/>
    <s v="17"/>
    <s v="524"/>
    <s v="200"/>
    <x v="12"/>
    <x v="2"/>
    <x v="4"/>
    <s v="MISCELLANEOUS"/>
    <n v="268.20999999999998"/>
    <n v="0"/>
  </r>
  <r>
    <s v="GENERAL"/>
    <s v="001.19.524.200.49"/>
    <s v="17"/>
    <s v="4"/>
    <s v="001"/>
    <s v="17"/>
    <s v="524"/>
    <s v="200"/>
    <x v="12"/>
    <x v="0"/>
    <x v="5"/>
    <s v="MISCELLANEOUS"/>
    <n v="324.20999999999998"/>
    <n v="0"/>
  </r>
  <r>
    <s v="GENERAL"/>
    <s v="001.19.524.200.49"/>
    <s v="17"/>
    <s v="4"/>
    <s v="001"/>
    <s v="17"/>
    <s v="524"/>
    <s v="200"/>
    <x v="12"/>
    <x v="0"/>
    <x v="6"/>
    <s v="MISCELLANEOUS"/>
    <n v="4939.92"/>
    <n v="0"/>
  </r>
  <r>
    <s v="GENERAL"/>
    <s v="001.19.524.200.93"/>
    <s v="17"/>
    <s v="9"/>
    <s v="001"/>
    <s v="17"/>
    <s v="524"/>
    <s v="200"/>
    <x v="13"/>
    <x v="1"/>
    <x v="6"/>
    <s v="EQUIPMENT RENTAL CHARGE-FUEL"/>
    <n v="1175"/>
    <n v="0"/>
  </r>
  <r>
    <s v="GENERAL"/>
    <s v="001.19.524.200.93"/>
    <s v="17"/>
    <s v="9"/>
    <s v="001"/>
    <s v="17"/>
    <s v="524"/>
    <s v="200"/>
    <x v="13"/>
    <x v="1"/>
    <x v="1"/>
    <s v="EQUIPMENT RENTAL CHARGE-FUEL"/>
    <n v="1175"/>
    <n v="0"/>
  </r>
  <r>
    <s v="GENERAL"/>
    <s v="001.19.524.200.93"/>
    <s v="17"/>
    <s v="9"/>
    <s v="001"/>
    <s v="17"/>
    <s v="524"/>
    <s v="200"/>
    <x v="13"/>
    <x v="1"/>
    <x v="2"/>
    <s v="EQUIPMENT RENTAL CHARGE-FUEL"/>
    <n v="1175"/>
    <n v="0"/>
  </r>
  <r>
    <s v="GENERAL"/>
    <s v="001.19.524.200.93"/>
    <s v="17"/>
    <s v="9"/>
    <s v="001"/>
    <s v="17"/>
    <s v="524"/>
    <s v="200"/>
    <x v="13"/>
    <x v="0"/>
    <x v="9"/>
    <s v="EQUIPMENT RENTAL CHARGE-FUEL"/>
    <n v="650"/>
    <n v="0"/>
  </r>
  <r>
    <s v="GENERAL"/>
    <s v="001.19.524.200.98"/>
    <s v="17"/>
    <s v="9"/>
    <s v="001"/>
    <s v="17"/>
    <s v="524"/>
    <s v="200"/>
    <x v="14"/>
    <x v="2"/>
    <x v="9"/>
    <s v="INTERFUND FACILITIES"/>
    <n v="9033"/>
    <n v="0"/>
  </r>
  <r>
    <s v="GENERAL"/>
    <s v="001.19.524.200.98"/>
    <s v="17"/>
    <s v="9"/>
    <s v="001"/>
    <s v="17"/>
    <s v="524"/>
    <s v="200"/>
    <x v="14"/>
    <x v="2"/>
    <x v="7"/>
    <s v="INTERFUND FACILITIES"/>
    <n v="9033"/>
    <n v="0"/>
  </r>
  <r>
    <s v="GENERAL"/>
    <s v="001.19.524.200.99"/>
    <s v="17"/>
    <s v="9"/>
    <s v="001"/>
    <s v="17"/>
    <s v="524"/>
    <s v="200"/>
    <x v="15"/>
    <x v="1"/>
    <x v="4"/>
    <s v="INTERFUND IS SERVICES"/>
    <n v="9467"/>
    <n v="0"/>
  </r>
  <r>
    <s v="GENERAL"/>
    <s v="001.19.524.200.99"/>
    <s v="17"/>
    <s v="9"/>
    <s v="001"/>
    <s v="17"/>
    <s v="524"/>
    <s v="200"/>
    <x v="15"/>
    <x v="1"/>
    <x v="3"/>
    <s v="INTERFUND IS SERVICES"/>
    <n v="9467"/>
    <n v="0"/>
  </r>
  <r>
    <s v="GENERAL"/>
    <s v="001.19.524.600.13"/>
    <s v="17"/>
    <s v="1"/>
    <s v="001"/>
    <s v="17"/>
    <s v="524"/>
    <s v="600"/>
    <x v="16"/>
    <x v="2"/>
    <x v="9"/>
    <s v="OTHER WAGES"/>
    <n v="16141"/>
    <n v="0"/>
  </r>
  <r>
    <s v="GENERAL"/>
    <s v="001.19.524.600.24"/>
    <s v="17"/>
    <s v="2"/>
    <s v="001"/>
    <s v="17"/>
    <s v="524"/>
    <s v="600"/>
    <x v="0"/>
    <x v="2"/>
    <x v="9"/>
    <s v="INDUSTRIAL INSURANCE"/>
    <n v="872.44"/>
    <n v="0"/>
  </r>
  <r>
    <s v="GENERAL"/>
    <s v="001.19.524.600.31"/>
    <s v="17"/>
    <s v="3"/>
    <s v="001"/>
    <s v="17"/>
    <s v="524"/>
    <s v="600"/>
    <x v="7"/>
    <x v="2"/>
    <x v="4"/>
    <s v="OFFICE &amp; OPERATING SUPPLIES"/>
    <n v="39.4"/>
    <n v="0"/>
  </r>
  <r>
    <s v="GENERAL"/>
    <s v="001.19.524.600.31"/>
    <s v="17"/>
    <s v="3"/>
    <s v="001"/>
    <s v="17"/>
    <s v="524"/>
    <s v="600"/>
    <x v="7"/>
    <x v="0"/>
    <x v="3"/>
    <s v="OFFICE &amp; OPERATING SUPPLIES"/>
    <n v="0"/>
    <n v="0"/>
  </r>
  <r>
    <s v="GENERAL"/>
    <s v="001.19.524.600.44"/>
    <s v="17"/>
    <s v="4"/>
    <s v="001"/>
    <s v="17"/>
    <s v="524"/>
    <s v="600"/>
    <x v="10"/>
    <x v="2"/>
    <x v="5"/>
    <s v="ADVERTISING"/>
    <n v="258.20999999999998"/>
    <n v="0"/>
  </r>
  <r>
    <s v="GENERAL"/>
    <s v="001.19.524.600.44"/>
    <s v="17"/>
    <s v="4"/>
    <s v="001"/>
    <s v="17"/>
    <s v="524"/>
    <s v="600"/>
    <x v="10"/>
    <x v="2"/>
    <x v="9"/>
    <s v="ADVERTISING"/>
    <n v="241.79"/>
    <n v="0"/>
  </r>
  <r>
    <s v="GENERAL"/>
    <s v="001.19.524.600.51"/>
    <s v="17"/>
    <s v="5"/>
    <s v="001"/>
    <s v="17"/>
    <s v="524"/>
    <s v="600"/>
    <x v="17"/>
    <x v="0"/>
    <x v="11"/>
    <s v="INTERGOVERNMENTAL SERVICES"/>
    <n v="120804.5"/>
    <n v="0"/>
  </r>
  <r>
    <s v="GENERAL"/>
    <s v="001.19.524.600.51"/>
    <s v="17"/>
    <s v="5"/>
    <s v="001"/>
    <s v="17"/>
    <s v="524"/>
    <s v="600"/>
    <x v="17"/>
    <x v="0"/>
    <x v="3"/>
    <s v="INTERGOVERNMENTAL SERVICES"/>
    <n v="121074.5"/>
    <n v="0"/>
  </r>
  <r>
    <s v="GENERAL"/>
    <s v="001.19.542.651.31"/>
    <s v="17"/>
    <s v="3"/>
    <s v="001"/>
    <s v="17"/>
    <s v="542"/>
    <s v="651"/>
    <x v="7"/>
    <x v="1"/>
    <x v="0"/>
    <s v="OFFICE &amp; OPERATING SUPPLIES"/>
    <n v="0"/>
    <n v="0"/>
  </r>
  <r>
    <s v="GENERAL"/>
    <s v="001.19.557.200.13"/>
    <s v="17"/>
    <s v="1"/>
    <s v="001"/>
    <s v="17"/>
    <s v="557"/>
    <s v="200"/>
    <x v="16"/>
    <x v="0"/>
    <x v="4"/>
    <s v="OTHER WAGES"/>
    <n v="-1020"/>
    <n v="0"/>
  </r>
  <r>
    <s v="GENERAL"/>
    <s v="001.19.557.200.21"/>
    <s v="17"/>
    <s v="2"/>
    <s v="001"/>
    <s v="17"/>
    <s v="557"/>
    <s v="200"/>
    <x v="4"/>
    <x v="1"/>
    <x v="11"/>
    <s v="F.I.C.A"/>
    <n v="1141.3800000000001"/>
    <n v="0"/>
  </r>
  <r>
    <s v="GENERAL"/>
    <s v="001.19.557.200.21"/>
    <s v="17"/>
    <s v="2"/>
    <s v="001"/>
    <s v="17"/>
    <s v="557"/>
    <s v="200"/>
    <x v="4"/>
    <x v="1"/>
    <x v="2"/>
    <s v="F.I.C.A"/>
    <n v="786.21"/>
    <n v="0"/>
  </r>
  <r>
    <s v="GENERAL"/>
    <s v="001.19.557.200.23"/>
    <s v="17"/>
    <s v="2"/>
    <s v="001"/>
    <s v="17"/>
    <s v="557"/>
    <s v="200"/>
    <x v="5"/>
    <x v="1"/>
    <x v="6"/>
    <s v="PENSIONS"/>
    <n v="700.96"/>
    <n v="0"/>
  </r>
  <r>
    <s v="GENERAL"/>
    <s v="001.19.514.810.13"/>
    <s v="17"/>
    <s v="1"/>
    <s v="001"/>
    <s v="17"/>
    <s v="514"/>
    <s v="810"/>
    <x v="16"/>
    <x v="0"/>
    <x v="12"/>
    <s v="OTHER WAGES"/>
    <m/>
    <m/>
  </r>
  <r>
    <s v="GENERAL"/>
    <s v="001.19.518.200.23"/>
    <s v="17"/>
    <s v="2"/>
    <s v="001"/>
    <s v="17"/>
    <s v="518"/>
    <s v="200"/>
    <x v="5"/>
    <x v="0"/>
    <x v="0"/>
    <s v="PENSIONS"/>
    <n v="0"/>
    <n v="0"/>
  </r>
  <r>
    <s v="GENERAL"/>
    <s v="001.19.518.200.24"/>
    <s v="17"/>
    <s v="2"/>
    <s v="001"/>
    <s v="17"/>
    <s v="518"/>
    <s v="200"/>
    <x v="0"/>
    <x v="2"/>
    <x v="0"/>
    <s v="INDUSTRIAL INSURANCE"/>
    <n v="0"/>
    <n v="0"/>
  </r>
  <r>
    <s v="GENERAL"/>
    <s v="001.19.518.200.41"/>
    <s v="17"/>
    <s v="4"/>
    <s v="001"/>
    <s v="17"/>
    <s v="518"/>
    <s v="200"/>
    <x v="9"/>
    <x v="1"/>
    <x v="0"/>
    <s v="PROFESSIONAL SERVICES"/>
    <n v="0"/>
    <n v="10000"/>
  </r>
  <r>
    <s v="GENERAL"/>
    <s v="001.19.524.200.11"/>
    <s v="17"/>
    <s v="1"/>
    <s v="001"/>
    <s v="17"/>
    <s v="524"/>
    <s v="200"/>
    <x v="3"/>
    <x v="0"/>
    <x v="9"/>
    <s v="REGULAR SALARIES &amp; WAGES"/>
    <n v="78290.600000000006"/>
    <n v="0"/>
  </r>
  <r>
    <s v="GENERAL"/>
    <s v="001.19.524.200.11"/>
    <s v="17"/>
    <s v="1"/>
    <s v="001"/>
    <s v="17"/>
    <s v="524"/>
    <s v="200"/>
    <x v="3"/>
    <x v="0"/>
    <x v="11"/>
    <s v="REGULAR SALARIES &amp; WAGES"/>
    <n v="82275.259999999995"/>
    <n v="0"/>
  </r>
  <r>
    <s v="GENERAL"/>
    <s v="001.19.524.200.12"/>
    <s v="17"/>
    <s v="1"/>
    <s v="001"/>
    <s v="17"/>
    <s v="524"/>
    <s v="200"/>
    <x v="18"/>
    <x v="2"/>
    <x v="2"/>
    <s v="OVERTIME"/>
    <n v="73.02"/>
    <n v="0"/>
  </r>
  <r>
    <s v="GENERAL"/>
    <s v="001.19.557.200.24"/>
    <s v="17"/>
    <s v="2"/>
    <s v="001"/>
    <s v="17"/>
    <s v="557"/>
    <s v="200"/>
    <x v="0"/>
    <x v="1"/>
    <x v="1"/>
    <s v="INDUSTRIAL INSURANCE"/>
    <n v="96.82"/>
    <n v="0"/>
  </r>
  <r>
    <s v="GENERAL"/>
    <s v="001.19.557.200.24"/>
    <s v="17"/>
    <s v="2"/>
    <s v="001"/>
    <s v="17"/>
    <s v="557"/>
    <s v="200"/>
    <x v="0"/>
    <x v="0"/>
    <x v="9"/>
    <s v="INDUSTRIAL INSURANCE"/>
    <n v="200.09"/>
    <n v="0"/>
  </r>
  <r>
    <s v="GENERAL"/>
    <s v="001.19.557.200.24"/>
    <s v="17"/>
    <s v="2"/>
    <s v="001"/>
    <s v="17"/>
    <s v="557"/>
    <s v="200"/>
    <x v="0"/>
    <x v="0"/>
    <x v="3"/>
    <s v="INDUSTRIAL INSURANCE"/>
    <n v="146.81"/>
    <n v="0"/>
  </r>
  <r>
    <s v="GENERAL"/>
    <s v="001.19.557.200.25"/>
    <s v="17"/>
    <s v="2"/>
    <s v="001"/>
    <s v="17"/>
    <s v="557"/>
    <s v="200"/>
    <x v="1"/>
    <x v="0"/>
    <x v="10"/>
    <s v="MEDICAL &amp; LIFE INSURANCE"/>
    <n v="1937.06"/>
    <n v="0"/>
  </r>
  <r>
    <s v="GENERAL"/>
    <s v="001.19.557.200.31"/>
    <s v="17"/>
    <s v="3"/>
    <s v="001"/>
    <s v="17"/>
    <s v="557"/>
    <s v="200"/>
    <x v="7"/>
    <x v="2"/>
    <x v="6"/>
    <s v="OFFICE &amp; OPERATING SUPPLIES"/>
    <n v="47.02"/>
    <n v="0"/>
  </r>
  <r>
    <s v="GENERAL"/>
    <s v="001.19.557.200.31"/>
    <s v="17"/>
    <s v="3"/>
    <s v="001"/>
    <s v="17"/>
    <s v="557"/>
    <s v="200"/>
    <x v="7"/>
    <x v="0"/>
    <x v="6"/>
    <s v="OFFICE &amp; OPERATING SUPPLIES"/>
    <n v="49.25"/>
    <n v="0"/>
  </r>
  <r>
    <s v="GENERAL"/>
    <s v="001.19.557.200.35"/>
    <s v="17"/>
    <s v="3"/>
    <s v="001"/>
    <s v="17"/>
    <s v="557"/>
    <s v="200"/>
    <x v="8"/>
    <x v="0"/>
    <x v="0"/>
    <s v="SMALL TOOLS AND EQUIPMENT"/>
    <n v="0"/>
    <n v="0"/>
  </r>
  <r>
    <s v="GENERAL"/>
    <s v="001.19.557.200.41"/>
    <s v="17"/>
    <s v="4"/>
    <s v="001"/>
    <s v="17"/>
    <s v="557"/>
    <s v="200"/>
    <x v="9"/>
    <x v="0"/>
    <x v="7"/>
    <s v="PROFESSIONAL SERVICES"/>
    <n v="796.22"/>
    <n v="0"/>
  </r>
  <r>
    <s v="GENERAL"/>
    <s v="001.19.557.200.41"/>
    <s v="17"/>
    <s v="4"/>
    <s v="001"/>
    <s v="17"/>
    <s v="557"/>
    <s v="200"/>
    <x v="9"/>
    <x v="0"/>
    <x v="1"/>
    <s v="PROFESSIONAL SERVICES"/>
    <n v="1083.25"/>
    <n v="0"/>
  </r>
  <r>
    <s v="GENERAL"/>
    <s v="001.19.557.200.41"/>
    <s v="17"/>
    <s v="4"/>
    <s v="001"/>
    <s v="17"/>
    <s v="557"/>
    <s v="200"/>
    <x v="9"/>
    <x v="0"/>
    <x v="2"/>
    <s v="PROFESSIONAL SERVICES"/>
    <n v="476.33"/>
    <n v="0"/>
  </r>
  <r>
    <s v="GENERAL"/>
    <s v="001.19.557.200.42"/>
    <s v="17"/>
    <s v="4"/>
    <s v="001"/>
    <s v="17"/>
    <s v="557"/>
    <s v="200"/>
    <x v="2"/>
    <x v="2"/>
    <x v="4"/>
    <s v="COMMUNICATION"/>
    <n v="403.5"/>
    <n v="0"/>
  </r>
  <r>
    <s v="GENERAL"/>
    <s v="001.19.557.200.43"/>
    <s v="17"/>
    <s v="4"/>
    <s v="001"/>
    <s v="17"/>
    <s v="557"/>
    <s v="200"/>
    <x v="19"/>
    <x v="2"/>
    <x v="3"/>
    <s v="TRAVEL"/>
    <n v="2386.16"/>
    <n v="0"/>
  </r>
  <r>
    <s v="GENERAL"/>
    <s v="001.19.557.200.43"/>
    <s v="17"/>
    <s v="4"/>
    <s v="001"/>
    <s v="17"/>
    <s v="557"/>
    <s v="200"/>
    <x v="19"/>
    <x v="0"/>
    <x v="7"/>
    <s v="TRAVEL"/>
    <n v="932.47"/>
    <n v="0"/>
  </r>
  <r>
    <s v="GENERAL"/>
    <s v="001.19.557.200.43"/>
    <s v="17"/>
    <s v="4"/>
    <s v="001"/>
    <s v="17"/>
    <s v="557"/>
    <s v="200"/>
    <x v="19"/>
    <x v="0"/>
    <x v="8"/>
    <s v="TRAVEL"/>
    <n v="337.99"/>
    <n v="0"/>
  </r>
  <r>
    <s v="GENERAL"/>
    <s v="001.19.557.200.44"/>
    <s v="17"/>
    <s v="4"/>
    <s v="001"/>
    <s v="17"/>
    <s v="557"/>
    <s v="200"/>
    <x v="10"/>
    <x v="2"/>
    <x v="4"/>
    <s v="ADVERTISING"/>
    <n v="1085.1400000000001"/>
    <n v="0"/>
  </r>
  <r>
    <s v="GENERAL"/>
    <s v="001.19.557.200.49"/>
    <s v="17"/>
    <s v="4"/>
    <s v="001"/>
    <s v="17"/>
    <s v="557"/>
    <s v="200"/>
    <x v="12"/>
    <x v="1"/>
    <x v="4"/>
    <s v="MISCELLANEOUS"/>
    <n v="16.43"/>
    <n v="0"/>
  </r>
  <r>
    <s v="GENERAL"/>
    <s v="001.19.557.200.49"/>
    <s v="17"/>
    <s v="4"/>
    <s v="001"/>
    <s v="17"/>
    <s v="557"/>
    <s v="200"/>
    <x v="12"/>
    <x v="2"/>
    <x v="0"/>
    <s v="MISCELLANEOUS"/>
    <n v="0"/>
    <n v="4900"/>
  </r>
  <r>
    <s v="GENERAL"/>
    <s v="001.19.557.200.49"/>
    <s v="17"/>
    <s v="4"/>
    <s v="001"/>
    <s v="17"/>
    <s v="557"/>
    <s v="200"/>
    <x v="12"/>
    <x v="0"/>
    <x v="6"/>
    <s v="MISCELLANEOUS"/>
    <n v="120"/>
    <n v="0"/>
  </r>
  <r>
    <s v="GENERAL"/>
    <s v="001.19.557.200.97"/>
    <s v="17"/>
    <s v="9"/>
    <s v="001"/>
    <s v="17"/>
    <s v="557"/>
    <s v="200"/>
    <x v="20"/>
    <x v="2"/>
    <x v="5"/>
    <s v="INTERFUND PRINTING SERVICES"/>
    <n v="2500"/>
    <n v="0"/>
  </r>
  <r>
    <s v="GENERAL"/>
    <s v="001.19.557.200.97"/>
    <s v="17"/>
    <s v="9"/>
    <s v="001"/>
    <s v="17"/>
    <s v="557"/>
    <s v="200"/>
    <x v="20"/>
    <x v="2"/>
    <x v="11"/>
    <s v="INTERFUND PRINTING SERVICES"/>
    <n v="2500"/>
    <n v="0"/>
  </r>
  <r>
    <s v="GENERAL"/>
    <s v="001.19.557.200.97"/>
    <s v="17"/>
    <s v="9"/>
    <s v="001"/>
    <s v="17"/>
    <s v="557"/>
    <s v="200"/>
    <x v="20"/>
    <x v="2"/>
    <x v="4"/>
    <s v="INTERFUND PRINTING SERVICES"/>
    <n v="2500"/>
    <n v="0"/>
  </r>
  <r>
    <s v="GENERAL"/>
    <s v="001.19.524.200.12"/>
    <s v="17"/>
    <s v="1"/>
    <s v="001"/>
    <s v="17"/>
    <s v="524"/>
    <s v="200"/>
    <x v="18"/>
    <x v="0"/>
    <x v="11"/>
    <s v="OVERTIME"/>
    <n v="13.33"/>
    <n v="0"/>
  </r>
  <r>
    <s v="GENERAL"/>
    <s v="001.19.524.200.21"/>
    <s v="17"/>
    <s v="2"/>
    <s v="001"/>
    <s v="17"/>
    <s v="524"/>
    <s v="200"/>
    <x v="4"/>
    <x v="1"/>
    <x v="9"/>
    <s v="F.I.C.A"/>
    <n v="5410.17"/>
    <n v="-7500"/>
  </r>
  <r>
    <s v="GENERAL"/>
    <s v="001.19.524.200.21"/>
    <s v="17"/>
    <s v="2"/>
    <s v="001"/>
    <s v="17"/>
    <s v="524"/>
    <s v="200"/>
    <x v="4"/>
    <x v="1"/>
    <x v="6"/>
    <s v="F.I.C.A"/>
    <n v="5823.76"/>
    <n v="0"/>
  </r>
  <r>
    <s v="GENERAL"/>
    <s v="001.19.524.200.21"/>
    <s v="17"/>
    <s v="2"/>
    <s v="001"/>
    <s v="17"/>
    <s v="524"/>
    <s v="200"/>
    <x v="4"/>
    <x v="1"/>
    <x v="8"/>
    <s v="F.I.C.A"/>
    <n v="5845.25"/>
    <n v="0"/>
  </r>
  <r>
    <s v="GENERAL"/>
    <s v="001.19.524.200.21"/>
    <s v="17"/>
    <s v="2"/>
    <s v="001"/>
    <s v="17"/>
    <s v="524"/>
    <s v="200"/>
    <x v="4"/>
    <x v="2"/>
    <x v="9"/>
    <s v="F.I.C.A"/>
    <n v="6031.76"/>
    <n v="-1410"/>
  </r>
  <r>
    <s v="GENERAL"/>
    <s v="001.19.524.200.21"/>
    <s v="17"/>
    <s v="2"/>
    <s v="001"/>
    <s v="17"/>
    <s v="524"/>
    <s v="200"/>
    <x v="4"/>
    <x v="2"/>
    <x v="8"/>
    <s v="F.I.C.A"/>
    <n v="5893.27"/>
    <n v="0"/>
  </r>
  <r>
    <s v="GENERAL"/>
    <s v="001.19.524.200.21"/>
    <s v="17"/>
    <s v="2"/>
    <s v="001"/>
    <s v="17"/>
    <s v="524"/>
    <s v="200"/>
    <x v="4"/>
    <x v="0"/>
    <x v="1"/>
    <s v="F.I.C.A"/>
    <n v="5883.43"/>
    <n v="0"/>
  </r>
  <r>
    <s v="GENERAL"/>
    <s v="001.19.524.200.21"/>
    <s v="17"/>
    <s v="2"/>
    <s v="001"/>
    <s v="17"/>
    <s v="524"/>
    <s v="200"/>
    <x v="4"/>
    <x v="0"/>
    <x v="4"/>
    <s v="F.I.C.A"/>
    <n v="5881.35"/>
    <n v="0"/>
  </r>
  <r>
    <s v="GENERAL"/>
    <s v="001.19.524.200.22"/>
    <s v="17"/>
    <s v="2"/>
    <s v="001"/>
    <s v="17"/>
    <s v="524"/>
    <s v="200"/>
    <x v="21"/>
    <x v="2"/>
    <x v="1"/>
    <s v="UNIFORMS"/>
    <n v="311.19"/>
    <n v="0"/>
  </r>
  <r>
    <s v="GENERAL"/>
    <s v="001.19.524.200.23"/>
    <s v="17"/>
    <s v="2"/>
    <s v="001"/>
    <s v="17"/>
    <s v="524"/>
    <s v="200"/>
    <x v="5"/>
    <x v="1"/>
    <x v="10"/>
    <s v="PENSIONS"/>
    <n v="3979.32"/>
    <n v="0"/>
  </r>
  <r>
    <s v="GENERAL"/>
    <s v="001.19.524.200.23"/>
    <s v="17"/>
    <s v="2"/>
    <s v="001"/>
    <s v="17"/>
    <s v="524"/>
    <s v="200"/>
    <x v="5"/>
    <x v="1"/>
    <x v="4"/>
    <s v="PENSIONS"/>
    <n v="4138.72"/>
    <n v="0"/>
  </r>
  <r>
    <s v="GENERAL"/>
    <s v="001.19.524.200.23"/>
    <s v="17"/>
    <s v="2"/>
    <s v="001"/>
    <s v="17"/>
    <s v="524"/>
    <s v="200"/>
    <x v="5"/>
    <x v="2"/>
    <x v="1"/>
    <s v="PENSIONS"/>
    <n v="5717.65"/>
    <n v="0"/>
  </r>
  <r>
    <s v="GENERAL"/>
    <s v="001.19.524.200.23"/>
    <s v="17"/>
    <s v="2"/>
    <s v="001"/>
    <s v="17"/>
    <s v="524"/>
    <s v="200"/>
    <x v="5"/>
    <x v="0"/>
    <x v="4"/>
    <s v="PENSIONS"/>
    <n v="5715.82"/>
    <n v="0"/>
  </r>
  <r>
    <s v="GENERAL"/>
    <s v="001.19.524.200.24"/>
    <s v="17"/>
    <s v="2"/>
    <s v="001"/>
    <s v="17"/>
    <s v="524"/>
    <s v="200"/>
    <x v="0"/>
    <x v="2"/>
    <x v="0"/>
    <s v="INDUSTRIAL INSURANCE"/>
    <n v="767.19"/>
    <n v="7990"/>
  </r>
  <r>
    <s v="GENERAL"/>
    <s v="001.19.524.200.24"/>
    <s v="17"/>
    <s v="2"/>
    <s v="001"/>
    <s v="17"/>
    <s v="524"/>
    <s v="200"/>
    <x v="0"/>
    <x v="2"/>
    <x v="4"/>
    <s v="INDUSTRIAL INSURANCE"/>
    <n v="681.75"/>
    <n v="0"/>
  </r>
  <r>
    <s v="GENERAL"/>
    <s v="001.19.524.200.25"/>
    <s v="17"/>
    <s v="2"/>
    <s v="001"/>
    <s v="17"/>
    <s v="524"/>
    <s v="200"/>
    <x v="1"/>
    <x v="0"/>
    <x v="5"/>
    <s v="MEDICAL &amp; LIFE INSURANCE"/>
    <n v="16937.37"/>
    <n v="0"/>
  </r>
  <r>
    <s v="GENERAL"/>
    <s v="001.19.524.200.28"/>
    <s v="17"/>
    <s v="2"/>
    <s v="001"/>
    <s v="17"/>
    <s v="524"/>
    <s v="200"/>
    <x v="6"/>
    <x v="1"/>
    <x v="11"/>
    <s v="UNEMPLOYMENT CLAIMS"/>
    <n v="0"/>
    <n v="0"/>
  </r>
  <r>
    <s v="GENERAL"/>
    <s v="001.19.524.200.41"/>
    <s v="17"/>
    <s v="4"/>
    <s v="001"/>
    <s v="17"/>
    <s v="524"/>
    <s v="200"/>
    <x v="9"/>
    <x v="0"/>
    <x v="6"/>
    <s v="PROFESSIONAL SERVICES"/>
    <n v="3542.18"/>
    <n v="0"/>
  </r>
  <r>
    <s v="GENERAL"/>
    <s v="001.19.524.200.41"/>
    <s v="17"/>
    <s v="4"/>
    <s v="001"/>
    <s v="17"/>
    <s v="524"/>
    <s v="200"/>
    <x v="9"/>
    <x v="0"/>
    <x v="4"/>
    <s v="PROFESSIONAL SERVICES"/>
    <n v="4171.93"/>
    <n v="0"/>
  </r>
  <r>
    <s v="GENERAL"/>
    <s v="001.19.524.200.42"/>
    <s v="17"/>
    <s v="4"/>
    <s v="001"/>
    <s v="17"/>
    <s v="524"/>
    <s v="200"/>
    <x v="2"/>
    <x v="2"/>
    <x v="9"/>
    <s v="COMMUNICATION"/>
    <n v="268.54000000000002"/>
    <n v="0"/>
  </r>
  <r>
    <s v="GENERAL"/>
    <s v="001.19.524.200.42"/>
    <s v="17"/>
    <s v="4"/>
    <s v="001"/>
    <s v="17"/>
    <s v="524"/>
    <s v="200"/>
    <x v="2"/>
    <x v="0"/>
    <x v="10"/>
    <s v="COMMUNICATION"/>
    <n v="157.96"/>
    <n v="0"/>
  </r>
  <r>
    <s v="GENERAL"/>
    <s v="001.19.524.200.48"/>
    <s v="17"/>
    <s v="4"/>
    <s v="001"/>
    <s v="17"/>
    <s v="524"/>
    <s v="200"/>
    <x v="11"/>
    <x v="0"/>
    <x v="0"/>
    <s v="REPAIRS &amp; MAINTENANCE"/>
    <n v="0"/>
    <n v="200"/>
  </r>
  <r>
    <s v="GENERAL"/>
    <s v="001.19.524.200.49"/>
    <s v="17"/>
    <s v="4"/>
    <s v="001"/>
    <s v="17"/>
    <s v="524"/>
    <s v="200"/>
    <x v="12"/>
    <x v="1"/>
    <x v="11"/>
    <s v="MISCELLANEOUS"/>
    <n v="294.70999999999998"/>
    <n v="0"/>
  </r>
  <r>
    <s v="GENERAL"/>
    <s v="001.19.524.200.93"/>
    <s v="17"/>
    <s v="9"/>
    <s v="001"/>
    <s v="17"/>
    <s v="524"/>
    <s v="200"/>
    <x v="13"/>
    <x v="1"/>
    <x v="8"/>
    <s v="EQUIPMENT RENTAL CHARGE-FUEL"/>
    <n v="1175"/>
    <n v="0"/>
  </r>
  <r>
    <s v="GENERAL"/>
    <s v="001.19.524.200.93"/>
    <s v="17"/>
    <s v="9"/>
    <s v="001"/>
    <s v="17"/>
    <s v="524"/>
    <s v="200"/>
    <x v="13"/>
    <x v="2"/>
    <x v="4"/>
    <s v="EQUIPMENT RENTAL CHARGE-FUEL"/>
    <n v="625"/>
    <n v="0"/>
  </r>
  <r>
    <s v="GENERAL"/>
    <s v="001.19.524.200.93"/>
    <s v="17"/>
    <s v="9"/>
    <s v="001"/>
    <s v="17"/>
    <s v="524"/>
    <s v="200"/>
    <x v="13"/>
    <x v="2"/>
    <x v="3"/>
    <s v="EQUIPMENT RENTAL CHARGE-FUEL"/>
    <n v="625"/>
    <n v="0"/>
  </r>
  <r>
    <s v="GENERAL"/>
    <s v="001.19.524.200.97"/>
    <s v="17"/>
    <s v="9"/>
    <s v="001"/>
    <s v="17"/>
    <s v="524"/>
    <s v="200"/>
    <x v="20"/>
    <x v="2"/>
    <x v="8"/>
    <s v="INTERFUND PRINTING SERVICES"/>
    <n v="1333"/>
    <n v="0"/>
  </r>
  <r>
    <s v="GENERAL"/>
    <s v="001.19.524.200.98"/>
    <s v="17"/>
    <s v="9"/>
    <s v="001"/>
    <s v="17"/>
    <s v="524"/>
    <s v="200"/>
    <x v="14"/>
    <x v="2"/>
    <x v="11"/>
    <s v="INTERFUND FACILITIES"/>
    <n v="9033"/>
    <n v="0"/>
  </r>
  <r>
    <s v="GENERAL"/>
    <s v="001.19.524.200.98"/>
    <s v="17"/>
    <s v="9"/>
    <s v="001"/>
    <s v="17"/>
    <s v="524"/>
    <s v="200"/>
    <x v="14"/>
    <x v="2"/>
    <x v="4"/>
    <s v="INTERFUND FACILITIES"/>
    <n v="9033"/>
    <n v="0"/>
  </r>
  <r>
    <s v="GENERAL"/>
    <s v="001.19.524.200.98"/>
    <s v="17"/>
    <s v="9"/>
    <s v="001"/>
    <s v="17"/>
    <s v="524"/>
    <s v="200"/>
    <x v="14"/>
    <x v="2"/>
    <x v="3"/>
    <s v="INTERFUND FACILITIES"/>
    <n v="9033"/>
    <n v="0"/>
  </r>
  <r>
    <s v="GENERAL"/>
    <s v="001.19.524.200.98"/>
    <s v="17"/>
    <s v="9"/>
    <s v="001"/>
    <s v="17"/>
    <s v="524"/>
    <s v="200"/>
    <x v="14"/>
    <x v="0"/>
    <x v="11"/>
    <s v="INTERFUND FACILITIES"/>
    <n v="8075"/>
    <n v="0"/>
  </r>
  <r>
    <s v="GENERAL"/>
    <s v="001.19.524.200.98"/>
    <s v="17"/>
    <s v="9"/>
    <s v="001"/>
    <s v="17"/>
    <s v="524"/>
    <s v="200"/>
    <x v="14"/>
    <x v="0"/>
    <x v="4"/>
    <s v="INTERFUND FACILITIES"/>
    <n v="8075"/>
    <n v="0"/>
  </r>
  <r>
    <s v="GENERAL"/>
    <s v="001.19.524.200.98"/>
    <s v="17"/>
    <s v="9"/>
    <s v="001"/>
    <s v="17"/>
    <s v="524"/>
    <s v="200"/>
    <x v="14"/>
    <x v="0"/>
    <x v="3"/>
    <s v="INTERFUND FACILITIES"/>
    <n v="8075"/>
    <n v="0"/>
  </r>
  <r>
    <s v="GENERAL"/>
    <s v="001.19.524.200.99"/>
    <s v="17"/>
    <s v="9"/>
    <s v="001"/>
    <s v="17"/>
    <s v="524"/>
    <s v="200"/>
    <x v="15"/>
    <x v="1"/>
    <x v="9"/>
    <s v="INTERFUND IS SERVICES"/>
    <n v="9467"/>
    <n v="0"/>
  </r>
  <r>
    <s v="GENERAL"/>
    <s v="001.19.524.200.99"/>
    <s v="17"/>
    <s v="9"/>
    <s v="001"/>
    <s v="17"/>
    <s v="524"/>
    <s v="200"/>
    <x v="15"/>
    <x v="1"/>
    <x v="7"/>
    <s v="INTERFUND IS SERVICES"/>
    <n v="9467"/>
    <n v="0"/>
  </r>
  <r>
    <s v="GENERAL"/>
    <s v="001.19.524.200.99"/>
    <s v="17"/>
    <s v="9"/>
    <s v="001"/>
    <s v="17"/>
    <s v="524"/>
    <s v="200"/>
    <x v="15"/>
    <x v="1"/>
    <x v="8"/>
    <s v="INTERFUND IS SERVICES"/>
    <n v="9467"/>
    <n v="0"/>
  </r>
  <r>
    <s v="GENERAL"/>
    <s v="001.19.524.200.99"/>
    <s v="17"/>
    <s v="9"/>
    <s v="001"/>
    <s v="17"/>
    <s v="524"/>
    <s v="200"/>
    <x v="15"/>
    <x v="2"/>
    <x v="5"/>
    <s v="INTERFUND IS SERVICES"/>
    <n v="8558"/>
    <n v="0"/>
  </r>
  <r>
    <s v="GENERAL"/>
    <s v="001.19.524.200.99"/>
    <s v="17"/>
    <s v="9"/>
    <s v="001"/>
    <s v="17"/>
    <s v="524"/>
    <s v="200"/>
    <x v="15"/>
    <x v="2"/>
    <x v="11"/>
    <s v="INTERFUND IS SERVICES"/>
    <n v="8558"/>
    <n v="0"/>
  </r>
  <r>
    <s v="GENERAL"/>
    <s v="001.19.524.500.41"/>
    <s v="17"/>
    <s v="4"/>
    <s v="001"/>
    <s v="17"/>
    <s v="524"/>
    <s v="500"/>
    <x v="9"/>
    <x v="2"/>
    <x v="0"/>
    <s v="PROFESSIONAL SERVICES"/>
    <n v="0"/>
    <n v="0"/>
  </r>
  <r>
    <s v="GENERAL"/>
    <s v="001.19.524.600.13"/>
    <s v="17"/>
    <s v="1"/>
    <s v="001"/>
    <s v="17"/>
    <s v="524"/>
    <s v="600"/>
    <x v="16"/>
    <x v="2"/>
    <x v="0"/>
    <s v="OTHER WAGES"/>
    <n v="0"/>
    <n v="50390"/>
  </r>
  <r>
    <s v="GENERAL"/>
    <s v="001.19.524.600.13"/>
    <s v="17"/>
    <s v="1"/>
    <s v="001"/>
    <s v="17"/>
    <s v="524"/>
    <s v="600"/>
    <x v="16"/>
    <x v="0"/>
    <x v="0"/>
    <s v="OTHER WAGES"/>
    <n v="0"/>
    <n v="0"/>
  </r>
  <r>
    <s v="GENERAL"/>
    <s v="001.19.524.600.24"/>
    <s v="17"/>
    <s v="2"/>
    <s v="001"/>
    <s v="17"/>
    <s v="524"/>
    <s v="600"/>
    <x v="0"/>
    <x v="2"/>
    <x v="1"/>
    <s v="INDUSTRIAL INSURANCE"/>
    <n v="241.62"/>
    <n v="0"/>
  </r>
  <r>
    <s v="GENERAL"/>
    <s v="001.19.524.600.24"/>
    <s v="17"/>
    <s v="2"/>
    <s v="001"/>
    <s v="17"/>
    <s v="524"/>
    <s v="600"/>
    <x v="0"/>
    <x v="2"/>
    <x v="2"/>
    <s v="INDUSTRIAL INSURANCE"/>
    <n v="202.56"/>
    <n v="0"/>
  </r>
  <r>
    <s v="GENERAL"/>
    <s v="001.19.524.600.24"/>
    <s v="17"/>
    <s v="2"/>
    <s v="001"/>
    <s v="17"/>
    <s v="524"/>
    <s v="600"/>
    <x v="0"/>
    <x v="2"/>
    <x v="3"/>
    <s v="INDUSTRIAL INSURANCE"/>
    <n v="170.68"/>
    <n v="0"/>
  </r>
  <r>
    <s v="GENERAL"/>
    <s v="001.19.557.200.97"/>
    <s v="17"/>
    <s v="9"/>
    <s v="001"/>
    <s v="17"/>
    <s v="557"/>
    <s v="200"/>
    <x v="20"/>
    <x v="0"/>
    <x v="9"/>
    <s v="INTERFUND PRINTING SERVICES"/>
    <n v="2525"/>
    <n v="0"/>
  </r>
  <r>
    <s v="GENERAL"/>
    <s v="001.19.557.200.97"/>
    <s v="17"/>
    <s v="9"/>
    <s v="001"/>
    <s v="17"/>
    <s v="557"/>
    <s v="200"/>
    <x v="20"/>
    <x v="0"/>
    <x v="7"/>
    <s v="INTERFUND PRINTING SERVICES"/>
    <n v="2525"/>
    <n v="0"/>
  </r>
  <r>
    <s v="GENERAL"/>
    <s v="001.19.557.200.97"/>
    <s v="17"/>
    <s v="9"/>
    <s v="001"/>
    <s v="17"/>
    <s v="557"/>
    <s v="200"/>
    <x v="20"/>
    <x v="0"/>
    <x v="8"/>
    <s v="INTERFUND PRINTING SERVICES"/>
    <n v="2525"/>
    <n v="0"/>
  </r>
  <r>
    <s v="GENERAL"/>
    <s v="001.19.557.200.98"/>
    <s v="17"/>
    <s v="9"/>
    <s v="001"/>
    <s v="17"/>
    <s v="557"/>
    <s v="200"/>
    <x v="14"/>
    <x v="2"/>
    <x v="0"/>
    <s v="INTERFUND FACILITIES"/>
    <n v="6717"/>
    <n v="80600"/>
  </r>
  <r>
    <s v="GENERAL"/>
    <s v="001.19.557.200.98"/>
    <s v="17"/>
    <s v="9"/>
    <s v="001"/>
    <s v="17"/>
    <s v="557"/>
    <s v="200"/>
    <x v="14"/>
    <x v="0"/>
    <x v="1"/>
    <s v="INTERFUND FACILITIES"/>
    <n v="6000"/>
    <n v="0"/>
  </r>
  <r>
    <s v="GENERAL"/>
    <s v="001.19.557.200.98"/>
    <s v="17"/>
    <s v="9"/>
    <s v="001"/>
    <s v="17"/>
    <s v="557"/>
    <s v="200"/>
    <x v="14"/>
    <x v="0"/>
    <x v="2"/>
    <s v="INTERFUND FACILITIES"/>
    <n v="6000"/>
    <n v="0"/>
  </r>
  <r>
    <s v="GENERAL"/>
    <s v="001.19.557.200.99"/>
    <s v="17"/>
    <s v="9"/>
    <s v="001"/>
    <s v="17"/>
    <s v="557"/>
    <s v="200"/>
    <x v="15"/>
    <x v="0"/>
    <x v="10"/>
    <s v="INTERFUND IS SERVICES"/>
    <n v="1383"/>
    <n v="0"/>
  </r>
  <r>
    <s v="GENERAL"/>
    <s v="001.19.558.100.11"/>
    <s v="17"/>
    <s v="1"/>
    <s v="001"/>
    <s v="17"/>
    <s v="558"/>
    <s v="100"/>
    <x v="3"/>
    <x v="2"/>
    <x v="10"/>
    <s v="REGULAR SALARIES &amp; WAGES"/>
    <n v="57413.35"/>
    <n v="0"/>
  </r>
  <r>
    <s v="GENERAL"/>
    <s v="001.19.558.100.11"/>
    <s v="17"/>
    <s v="1"/>
    <s v="001"/>
    <s v="17"/>
    <s v="558"/>
    <s v="100"/>
    <x v="3"/>
    <x v="2"/>
    <x v="8"/>
    <s v="REGULAR SALARIES &amp; WAGES"/>
    <n v="61800.72"/>
    <n v="0"/>
  </r>
  <r>
    <s v="GENERAL"/>
    <s v="001.19.558.100.11"/>
    <s v="17"/>
    <s v="1"/>
    <s v="001"/>
    <s v="17"/>
    <s v="558"/>
    <s v="100"/>
    <x v="3"/>
    <x v="0"/>
    <x v="3"/>
    <s v="REGULAR SALARIES &amp; WAGES"/>
    <n v="67170.399999999994"/>
    <n v="0"/>
  </r>
  <r>
    <s v="GENERAL"/>
    <s v="001.19.558.100.13"/>
    <s v="17"/>
    <s v="1"/>
    <s v="001"/>
    <s v="17"/>
    <s v="558"/>
    <s v="100"/>
    <x v="16"/>
    <x v="1"/>
    <x v="10"/>
    <s v="OTHER WAGES"/>
    <n v="2304"/>
    <n v="0"/>
  </r>
  <r>
    <s v="GENERAL"/>
    <s v="001.19.558.100.13"/>
    <s v="17"/>
    <s v="1"/>
    <s v="001"/>
    <s v="17"/>
    <s v="558"/>
    <s v="100"/>
    <x v="16"/>
    <x v="2"/>
    <x v="0"/>
    <s v="OTHER WAGES"/>
    <n v="12018.94"/>
    <n v="59300"/>
  </r>
  <r>
    <s v="GENERAL"/>
    <s v="001.19.558.100.13"/>
    <s v="17"/>
    <s v="1"/>
    <s v="001"/>
    <s v="17"/>
    <s v="558"/>
    <s v="100"/>
    <x v="16"/>
    <x v="2"/>
    <x v="7"/>
    <s v="OTHER WAGES"/>
    <n v="15542.04"/>
    <n v="0"/>
  </r>
  <r>
    <s v="GENERAL"/>
    <s v="001.19.558.100.13"/>
    <s v="17"/>
    <s v="1"/>
    <s v="001"/>
    <s v="17"/>
    <s v="558"/>
    <s v="100"/>
    <x v="16"/>
    <x v="0"/>
    <x v="3"/>
    <s v="OTHER WAGES"/>
    <n v="4211.37"/>
    <n v="0"/>
  </r>
  <r>
    <s v="GENERAL"/>
    <s v="001.19.558.100.21"/>
    <s v="17"/>
    <s v="2"/>
    <s v="001"/>
    <s v="17"/>
    <s v="558"/>
    <s v="100"/>
    <x v="4"/>
    <x v="1"/>
    <x v="0"/>
    <s v="F.I.C.A."/>
    <n v="4383.3599999999997"/>
    <n v="299200"/>
  </r>
  <r>
    <s v="GENERAL"/>
    <s v="001.19.558.100.21"/>
    <s v="17"/>
    <s v="2"/>
    <s v="001"/>
    <s v="17"/>
    <s v="558"/>
    <s v="100"/>
    <x v="4"/>
    <x v="2"/>
    <x v="10"/>
    <s v="F.I.C.A."/>
    <n v="5771.68"/>
    <n v="0"/>
  </r>
  <r>
    <s v="GENERAL"/>
    <s v="001.19.558.100.23"/>
    <s v="17"/>
    <s v="2"/>
    <s v="001"/>
    <s v="17"/>
    <s v="558"/>
    <s v="100"/>
    <x v="5"/>
    <x v="1"/>
    <x v="11"/>
    <s v="PENSIONS"/>
    <n v="2696.21"/>
    <n v="0"/>
  </r>
  <r>
    <s v="GENERAL"/>
    <s v="001.19.558.100.23"/>
    <s v="17"/>
    <s v="2"/>
    <s v="001"/>
    <s v="17"/>
    <s v="558"/>
    <s v="100"/>
    <x v="5"/>
    <x v="2"/>
    <x v="7"/>
    <s v="PENSIONS"/>
    <n v="4368.3999999999996"/>
    <n v="0"/>
  </r>
  <r>
    <s v="GENERAL"/>
    <s v="001.19.558.100.23"/>
    <s v="17"/>
    <s v="2"/>
    <s v="001"/>
    <s v="17"/>
    <s v="558"/>
    <s v="100"/>
    <x v="5"/>
    <x v="2"/>
    <x v="8"/>
    <s v="PENSIONS"/>
    <n v="4486.79"/>
    <n v="0"/>
  </r>
  <r>
    <s v="GENERAL"/>
    <s v="001.19.558.100.23"/>
    <s v="17"/>
    <s v="2"/>
    <s v="001"/>
    <s v="17"/>
    <s v="558"/>
    <s v="100"/>
    <x v="5"/>
    <x v="0"/>
    <x v="9"/>
    <s v="PENSIONS"/>
    <n v="5005.26"/>
    <n v="0"/>
  </r>
  <r>
    <s v="GENERAL"/>
    <s v="001.19.558.100.24"/>
    <s v="17"/>
    <s v="2"/>
    <s v="001"/>
    <s v="17"/>
    <s v="558"/>
    <s v="100"/>
    <x v="0"/>
    <x v="2"/>
    <x v="3"/>
    <s v="INDUSTRIAL INSURANCE"/>
    <n v="772.14"/>
    <n v="0"/>
  </r>
  <r>
    <s v="GENERAL"/>
    <s v="001.19.558.100.25"/>
    <s v="17"/>
    <s v="2"/>
    <s v="001"/>
    <s v="17"/>
    <s v="558"/>
    <s v="100"/>
    <x v="1"/>
    <x v="1"/>
    <x v="7"/>
    <s v="HEALTH INSURANCE"/>
    <n v="10694.01"/>
    <n v="0"/>
  </r>
  <r>
    <s v="GENERAL"/>
    <s v="001.19.558.100.28"/>
    <s v="17"/>
    <s v="2"/>
    <s v="001"/>
    <s v="17"/>
    <s v="558"/>
    <s v="100"/>
    <x v="6"/>
    <x v="1"/>
    <x v="6"/>
    <s v="UNEMPLOYMENT CLAIMS"/>
    <n v="15477"/>
    <n v="0"/>
  </r>
  <r>
    <s v="GENERAL"/>
    <s v="001.19.524.600.24"/>
    <s v="17"/>
    <s v="2"/>
    <s v="001"/>
    <s v="17"/>
    <s v="524"/>
    <s v="600"/>
    <x v="0"/>
    <x v="0"/>
    <x v="12"/>
    <s v="INDUSTRIAL INSURANCE"/>
    <m/>
    <m/>
  </r>
  <r>
    <s v="GENERAL"/>
    <s v="001.19.524.600.31"/>
    <s v="17"/>
    <s v="3"/>
    <s v="001"/>
    <s v="17"/>
    <s v="524"/>
    <s v="600"/>
    <x v="7"/>
    <x v="2"/>
    <x v="10"/>
    <s v="OFFICE &amp; OPERATING SUPPLIES"/>
    <n v="105.12"/>
    <n v="0"/>
  </r>
  <r>
    <s v="GENERAL"/>
    <s v="001.19.524.600.41"/>
    <s v="17"/>
    <s v="4"/>
    <s v="001"/>
    <s v="17"/>
    <s v="524"/>
    <s v="600"/>
    <x v="9"/>
    <x v="0"/>
    <x v="0"/>
    <s v="PROFESSIONAL SERVICES"/>
    <n v="0"/>
    <n v="0"/>
  </r>
  <r>
    <s v="GENERAL"/>
    <s v="001.19.524.600.41"/>
    <s v="17"/>
    <s v="4"/>
    <s v="001"/>
    <s v="17"/>
    <s v="524"/>
    <s v="600"/>
    <x v="9"/>
    <x v="0"/>
    <x v="2"/>
    <s v="PROFESSIONAL SERVICES"/>
    <n v="1000"/>
    <n v="0"/>
  </r>
  <r>
    <s v="GENERAL"/>
    <s v="001.19.524.600.51"/>
    <s v="17"/>
    <s v="5"/>
    <s v="001"/>
    <s v="17"/>
    <s v="524"/>
    <s v="600"/>
    <x v="17"/>
    <x v="1"/>
    <x v="12"/>
    <s v="INTERGOVERNMENTAL SERVICES"/>
    <m/>
    <m/>
  </r>
  <r>
    <s v="GENERAL"/>
    <s v="001.19.557.200.11"/>
    <s v="17"/>
    <s v="1"/>
    <s v="001"/>
    <s v="17"/>
    <s v="557"/>
    <s v="200"/>
    <x v="3"/>
    <x v="1"/>
    <x v="8"/>
    <s v="REGULAR SALARIES &amp; WAGES"/>
    <n v="7755.6"/>
    <n v="0"/>
  </r>
  <r>
    <s v="GENERAL"/>
    <s v="001.19.557.200.11"/>
    <s v="17"/>
    <s v="1"/>
    <s v="001"/>
    <s v="17"/>
    <s v="557"/>
    <s v="200"/>
    <x v="3"/>
    <x v="0"/>
    <x v="4"/>
    <s v="REGULAR SALARIES &amp; WAGES"/>
    <n v="11594.62"/>
    <n v="0"/>
  </r>
  <r>
    <s v="GENERAL"/>
    <s v="001.19.557.200.13"/>
    <s v="17"/>
    <s v="1"/>
    <s v="001"/>
    <s v="17"/>
    <s v="557"/>
    <s v="200"/>
    <x v="16"/>
    <x v="2"/>
    <x v="6"/>
    <s v="OTHER WAGES"/>
    <n v="19104"/>
    <n v="0"/>
  </r>
  <r>
    <s v="GENERAL"/>
    <s v="001.19.557.200.13"/>
    <s v="17"/>
    <s v="1"/>
    <s v="001"/>
    <s v="17"/>
    <s v="557"/>
    <s v="200"/>
    <x v="16"/>
    <x v="2"/>
    <x v="2"/>
    <s v="OTHER WAGES"/>
    <n v="5430"/>
    <n v="0"/>
  </r>
  <r>
    <s v="GENERAL"/>
    <s v="001.19.557.200.13"/>
    <s v="17"/>
    <s v="1"/>
    <s v="001"/>
    <s v="17"/>
    <s v="557"/>
    <s v="200"/>
    <x v="16"/>
    <x v="0"/>
    <x v="9"/>
    <s v="OTHER WAGES"/>
    <n v="2250"/>
    <n v="0"/>
  </r>
  <r>
    <s v="GENERAL"/>
    <s v="001.19.557.200.13"/>
    <s v="17"/>
    <s v="1"/>
    <s v="001"/>
    <s v="17"/>
    <s v="557"/>
    <s v="200"/>
    <x v="16"/>
    <x v="0"/>
    <x v="6"/>
    <s v="OTHER WAGES"/>
    <n v="1965"/>
    <n v="0"/>
  </r>
  <r>
    <s v="GENERAL"/>
    <s v="001.19.557.200.21"/>
    <s v="17"/>
    <s v="2"/>
    <s v="001"/>
    <s v="17"/>
    <s v="557"/>
    <s v="200"/>
    <x v="4"/>
    <x v="2"/>
    <x v="1"/>
    <s v="F.I.C.A"/>
    <n v="929.34"/>
    <n v="0"/>
  </r>
  <r>
    <s v="GENERAL"/>
    <s v="001.19.557.200.21"/>
    <s v="17"/>
    <s v="2"/>
    <s v="001"/>
    <s v="17"/>
    <s v="557"/>
    <s v="200"/>
    <x v="4"/>
    <x v="0"/>
    <x v="3"/>
    <s v="F.I.C.A"/>
    <n v="715.11"/>
    <n v="0"/>
  </r>
  <r>
    <s v="GENERAL"/>
    <s v="001.19.557.200.23"/>
    <s v="17"/>
    <s v="2"/>
    <s v="001"/>
    <s v="17"/>
    <s v="557"/>
    <s v="200"/>
    <x v="5"/>
    <x v="0"/>
    <x v="4"/>
    <s v="PENSIONS"/>
    <n v="762.43"/>
    <n v="0"/>
  </r>
  <r>
    <s v="GENERAL"/>
    <s v="001.19.557.200.24"/>
    <s v="17"/>
    <s v="2"/>
    <s v="001"/>
    <s v="17"/>
    <s v="557"/>
    <s v="200"/>
    <x v="0"/>
    <x v="2"/>
    <x v="1"/>
    <s v="INDUSTRIAL INSURANCE"/>
    <n v="338.77"/>
    <n v="0"/>
  </r>
  <r>
    <s v="GENERAL"/>
    <s v="001.19.557.200.24"/>
    <s v="17"/>
    <s v="2"/>
    <s v="001"/>
    <s v="17"/>
    <s v="557"/>
    <s v="200"/>
    <x v="0"/>
    <x v="0"/>
    <x v="0"/>
    <s v="INDUSTRIAL INSURANCE"/>
    <n v="319.32"/>
    <n v="690"/>
  </r>
  <r>
    <s v="GENERAL"/>
    <s v="001.19.557.200.24"/>
    <s v="17"/>
    <s v="2"/>
    <s v="001"/>
    <s v="17"/>
    <s v="557"/>
    <s v="200"/>
    <x v="0"/>
    <x v="0"/>
    <x v="8"/>
    <s v="INDUSTRIAL INSURANCE"/>
    <n v="166.73"/>
    <n v="0"/>
  </r>
  <r>
    <s v="GENERAL"/>
    <s v="001.19.557.200.25"/>
    <s v="17"/>
    <s v="2"/>
    <s v="001"/>
    <s v="17"/>
    <s v="557"/>
    <s v="200"/>
    <x v="1"/>
    <x v="1"/>
    <x v="11"/>
    <s v="MEDICAL &amp; LIFE INSURANCE"/>
    <n v="2544.5300000000002"/>
    <n v="0"/>
  </r>
  <r>
    <s v="GENERAL"/>
    <s v="001.19.557.200.25"/>
    <s v="17"/>
    <s v="2"/>
    <s v="001"/>
    <s v="17"/>
    <s v="557"/>
    <s v="200"/>
    <x v="1"/>
    <x v="1"/>
    <x v="3"/>
    <s v="MEDICAL &amp; LIFE INSURANCE"/>
    <n v="2086.64"/>
    <n v="0"/>
  </r>
  <r>
    <s v="GENERAL"/>
    <s v="001.19.557.200.25"/>
    <s v="17"/>
    <s v="2"/>
    <s v="001"/>
    <s v="17"/>
    <s v="557"/>
    <s v="200"/>
    <x v="1"/>
    <x v="2"/>
    <x v="0"/>
    <s v="MEDICAL &amp; LIFE INSURANCE"/>
    <n v="1591.49"/>
    <n v="48910"/>
  </r>
  <r>
    <s v="GENERAL"/>
    <s v="001.19.557.200.25"/>
    <s v="17"/>
    <s v="2"/>
    <s v="001"/>
    <s v="17"/>
    <s v="557"/>
    <s v="200"/>
    <x v="1"/>
    <x v="2"/>
    <x v="10"/>
    <s v="MEDICAL &amp; LIFE INSURANCE"/>
    <n v="1530.05"/>
    <n v="0"/>
  </r>
  <r>
    <s v="GENERAL"/>
    <s v="001.19.557.200.25"/>
    <s v="17"/>
    <s v="2"/>
    <s v="001"/>
    <s v="17"/>
    <s v="557"/>
    <s v="200"/>
    <x v="1"/>
    <x v="2"/>
    <x v="5"/>
    <s v="MEDICAL &amp; LIFE INSURANCE"/>
    <n v="1680.35"/>
    <n v="0"/>
  </r>
  <r>
    <s v="GENERAL"/>
    <s v="001.19.558.100.31"/>
    <s v="17"/>
    <s v="3"/>
    <s v="001"/>
    <s v="17"/>
    <s v="558"/>
    <s v="100"/>
    <x v="7"/>
    <x v="1"/>
    <x v="9"/>
    <s v="OFFICE &amp; OPERATING SUPPLIES"/>
    <n v="0"/>
    <n v="0"/>
  </r>
  <r>
    <s v="GENERAL"/>
    <s v="001.19.558.100.42"/>
    <s v="17"/>
    <s v="4"/>
    <s v="001"/>
    <s v="17"/>
    <s v="558"/>
    <s v="100"/>
    <x v="2"/>
    <x v="0"/>
    <x v="0"/>
    <s v="COMMUNICATION"/>
    <n v="0"/>
    <n v="5200"/>
  </r>
  <r>
    <s v="GENERAL"/>
    <s v="001.19.558.100.43"/>
    <s v="17"/>
    <s v="4"/>
    <s v="001"/>
    <s v="17"/>
    <s v="558"/>
    <s v="100"/>
    <x v="19"/>
    <x v="1"/>
    <x v="0"/>
    <s v="TRAVEL"/>
    <n v="0"/>
    <n v="1900"/>
  </r>
  <r>
    <s v="GENERAL"/>
    <s v="001.19.558.100.44"/>
    <s v="17"/>
    <s v="4"/>
    <s v="001"/>
    <s v="17"/>
    <s v="558"/>
    <s v="100"/>
    <x v="10"/>
    <x v="1"/>
    <x v="0"/>
    <s v="ADVERTISING"/>
    <n v="0"/>
    <n v="3500"/>
  </r>
  <r>
    <s v="GENERAL"/>
    <s v="001.19.558.100.95"/>
    <s v="17"/>
    <s v="9"/>
    <s v="001"/>
    <s v="17"/>
    <s v="558"/>
    <s v="100"/>
    <x v="22"/>
    <x v="0"/>
    <x v="9"/>
    <s v="INTERFUND OPER RENTALS &amp; LEASE"/>
    <n v="592"/>
    <n v="0"/>
  </r>
  <r>
    <s v="GENERAL"/>
    <s v="001.19.558.100.95"/>
    <s v="17"/>
    <s v="9"/>
    <s v="001"/>
    <s v="17"/>
    <s v="558"/>
    <s v="100"/>
    <x v="22"/>
    <x v="0"/>
    <x v="7"/>
    <s v="INTERFUND OPER RENTALS &amp; LEASE"/>
    <n v="592"/>
    <n v="0"/>
  </r>
  <r>
    <s v="GENERAL"/>
    <s v="001.19.558.100.95"/>
    <s v="17"/>
    <s v="9"/>
    <s v="001"/>
    <s v="17"/>
    <s v="558"/>
    <s v="100"/>
    <x v="22"/>
    <x v="0"/>
    <x v="8"/>
    <s v="INTERFUND OPER RENTALS &amp; LEASE"/>
    <n v="592"/>
    <n v="0"/>
  </r>
  <r>
    <s v="GENERAL"/>
    <s v="001.19.558.100.97"/>
    <s v="17"/>
    <s v="9"/>
    <s v="001"/>
    <s v="17"/>
    <s v="558"/>
    <s v="100"/>
    <x v="20"/>
    <x v="1"/>
    <x v="8"/>
    <s v="INTERFUND PRINTING SERVICES"/>
    <n v="2883"/>
    <n v="0"/>
  </r>
  <r>
    <s v="GENERAL"/>
    <s v="001.19.558.100.97"/>
    <s v="17"/>
    <s v="9"/>
    <s v="001"/>
    <s v="17"/>
    <s v="558"/>
    <s v="100"/>
    <x v="20"/>
    <x v="2"/>
    <x v="10"/>
    <s v="INTERFUND PRINTING SERVICES"/>
    <n v="4342"/>
    <n v="0"/>
  </r>
  <r>
    <s v="GENERAL"/>
    <s v="001.19.558.100.98"/>
    <s v="17"/>
    <s v="9"/>
    <s v="001"/>
    <s v="17"/>
    <s v="558"/>
    <s v="100"/>
    <x v="14"/>
    <x v="0"/>
    <x v="5"/>
    <s v="INTERFUND FACILITIES"/>
    <n v="8075"/>
    <n v="0"/>
  </r>
  <r>
    <s v="GENERAL"/>
    <s v="001.19.558.100.98"/>
    <s v="17"/>
    <s v="9"/>
    <s v="001"/>
    <s v="17"/>
    <s v="558"/>
    <s v="100"/>
    <x v="14"/>
    <x v="0"/>
    <x v="11"/>
    <s v="INTERFUND FACILITIES"/>
    <n v="8075"/>
    <n v="0"/>
  </r>
  <r>
    <s v="GENERAL"/>
    <s v="001.19.559.300.44"/>
    <s v="17"/>
    <s v="4"/>
    <s v="001"/>
    <s v="17"/>
    <s v="559"/>
    <s v="300"/>
    <x v="10"/>
    <x v="2"/>
    <x v="0"/>
    <s v="ADVERTISING"/>
    <n v="0"/>
    <n v="0"/>
  </r>
  <r>
    <s v="GENERAL"/>
    <s v="001.19.514.810.44"/>
    <s v="17"/>
    <s v="4"/>
    <s v="001"/>
    <s v="17"/>
    <s v="514"/>
    <s v="810"/>
    <x v="10"/>
    <x v="0"/>
    <x v="12"/>
    <s v="ADVERTISING"/>
    <m/>
    <m/>
  </r>
  <r>
    <s v="GENERAL"/>
    <s v="001.19.514.810.49"/>
    <s v="17"/>
    <s v="4"/>
    <s v="001"/>
    <s v="17"/>
    <s v="514"/>
    <s v="810"/>
    <x v="12"/>
    <x v="0"/>
    <x v="12"/>
    <s v="MISCELLANEOUS"/>
    <m/>
    <m/>
  </r>
  <r>
    <s v="GENERAL"/>
    <s v="001.19.518.200.41"/>
    <s v="17"/>
    <s v="4"/>
    <s v="001"/>
    <s v="17"/>
    <s v="518"/>
    <s v="200"/>
    <x v="9"/>
    <x v="2"/>
    <x v="0"/>
    <s v="PROFESSIONAL SERVICES"/>
    <n v="0"/>
    <n v="0"/>
  </r>
  <r>
    <s v="GENERAL"/>
    <s v="001.19.518.200.43"/>
    <s v="17"/>
    <s v="4"/>
    <s v="001"/>
    <s v="17"/>
    <s v="518"/>
    <s v="200"/>
    <x v="19"/>
    <x v="1"/>
    <x v="0"/>
    <s v="TRAVEL"/>
    <n v="0"/>
    <n v="0"/>
  </r>
  <r>
    <s v="GENERAL"/>
    <s v="001.19.557.200.41"/>
    <s v="17"/>
    <s v="4"/>
    <s v="001"/>
    <s v="17"/>
    <s v="557"/>
    <s v="200"/>
    <x v="9"/>
    <x v="2"/>
    <x v="6"/>
    <s v="PROFESSIONAL SERVICES"/>
    <n v="0"/>
    <n v="0"/>
  </r>
  <r>
    <s v="GENERAL"/>
    <s v="001.19.557.200.43"/>
    <s v="17"/>
    <s v="4"/>
    <s v="001"/>
    <s v="17"/>
    <s v="557"/>
    <s v="200"/>
    <x v="19"/>
    <x v="1"/>
    <x v="0"/>
    <s v="TRAVEL"/>
    <n v="0"/>
    <n v="4000"/>
  </r>
  <r>
    <s v="GENERAL"/>
    <s v="001.19.557.200.49"/>
    <s v="17"/>
    <s v="4"/>
    <s v="001"/>
    <s v="17"/>
    <s v="557"/>
    <s v="200"/>
    <x v="12"/>
    <x v="1"/>
    <x v="9"/>
    <s v="MISCELLANEOUS"/>
    <n v="109"/>
    <n v="0"/>
  </r>
  <r>
    <s v="GENERAL"/>
    <s v="001.19.557.200.49"/>
    <s v="17"/>
    <s v="4"/>
    <s v="001"/>
    <s v="17"/>
    <s v="557"/>
    <s v="200"/>
    <x v="12"/>
    <x v="0"/>
    <x v="1"/>
    <s v="MISCELLANEOUS"/>
    <n v="673.85"/>
    <n v="0"/>
  </r>
  <r>
    <s v="GENERAL"/>
    <s v="001.19.557.200.97"/>
    <s v="17"/>
    <s v="9"/>
    <s v="001"/>
    <s v="17"/>
    <s v="557"/>
    <s v="200"/>
    <x v="20"/>
    <x v="2"/>
    <x v="1"/>
    <s v="INTERFUND PRINTING SERVICES"/>
    <n v="2500"/>
    <n v="0"/>
  </r>
  <r>
    <s v="GENERAL"/>
    <s v="001.19.557.200.97"/>
    <s v="17"/>
    <s v="9"/>
    <s v="001"/>
    <s v="17"/>
    <s v="557"/>
    <s v="200"/>
    <x v="20"/>
    <x v="2"/>
    <x v="2"/>
    <s v="INTERFUND PRINTING SERVICES"/>
    <n v="2500"/>
    <n v="0"/>
  </r>
  <r>
    <s v="GENERAL"/>
    <s v="001.19.557.200.97"/>
    <s v="17"/>
    <s v="9"/>
    <s v="001"/>
    <s v="17"/>
    <s v="557"/>
    <s v="200"/>
    <x v="20"/>
    <x v="0"/>
    <x v="4"/>
    <s v="INTERFUND PRINTING SERVICES"/>
    <n v="2525"/>
    <n v="0"/>
  </r>
  <r>
    <s v="GENERAL"/>
    <s v="001.19.557.200.97"/>
    <s v="17"/>
    <s v="9"/>
    <s v="001"/>
    <s v="17"/>
    <s v="557"/>
    <s v="200"/>
    <x v="20"/>
    <x v="0"/>
    <x v="3"/>
    <s v="INTERFUND PRINTING SERVICES"/>
    <n v="2525"/>
    <n v="0"/>
  </r>
  <r>
    <s v="GENERAL"/>
    <s v="001.19.557.200.98"/>
    <s v="17"/>
    <s v="9"/>
    <s v="001"/>
    <s v="17"/>
    <s v="557"/>
    <s v="200"/>
    <x v="14"/>
    <x v="0"/>
    <x v="5"/>
    <s v="INTERFUND FACILITIES"/>
    <n v="6000"/>
    <n v="0"/>
  </r>
  <r>
    <s v="GENERAL"/>
    <s v="001.19.557.200.98"/>
    <s v="17"/>
    <s v="9"/>
    <s v="001"/>
    <s v="17"/>
    <s v="557"/>
    <s v="200"/>
    <x v="14"/>
    <x v="0"/>
    <x v="11"/>
    <s v="INTERFUND FACILITIES"/>
    <n v="6000"/>
    <n v="0"/>
  </r>
  <r>
    <s v="GENERAL"/>
    <s v="001.19.557.200.98"/>
    <s v="17"/>
    <s v="9"/>
    <s v="001"/>
    <s v="17"/>
    <s v="557"/>
    <s v="200"/>
    <x v="14"/>
    <x v="0"/>
    <x v="4"/>
    <s v="INTERFUND FACILITIES"/>
    <n v="6000"/>
    <n v="0"/>
  </r>
  <r>
    <s v="GENERAL"/>
    <s v="001.19.557.200.99"/>
    <s v="17"/>
    <s v="9"/>
    <s v="001"/>
    <s v="17"/>
    <s v="557"/>
    <s v="200"/>
    <x v="15"/>
    <x v="2"/>
    <x v="2"/>
    <s v="INTERFUND IS SERVICES"/>
    <n v="1358"/>
    <n v="0"/>
  </r>
  <r>
    <s v="GENERAL"/>
    <s v="001.19.558.100.11"/>
    <s v="17"/>
    <s v="1"/>
    <s v="001"/>
    <s v="17"/>
    <s v="558"/>
    <s v="100"/>
    <x v="3"/>
    <x v="1"/>
    <x v="11"/>
    <s v="REGULAR SALARIES &amp; WAGES"/>
    <n v="54756.77"/>
    <n v="0"/>
  </r>
  <r>
    <s v="GENERAL"/>
    <s v="001.19.558.100.11"/>
    <s v="17"/>
    <s v="1"/>
    <s v="001"/>
    <s v="17"/>
    <s v="558"/>
    <s v="100"/>
    <x v="3"/>
    <x v="1"/>
    <x v="1"/>
    <s v="REGULAR SALARIES &amp; WAGES"/>
    <n v="51675.77"/>
    <n v="0"/>
  </r>
  <r>
    <s v="GENERAL"/>
    <s v="001.19.558.100.11"/>
    <s v="17"/>
    <s v="1"/>
    <s v="001"/>
    <s v="17"/>
    <s v="558"/>
    <s v="100"/>
    <x v="3"/>
    <x v="2"/>
    <x v="11"/>
    <s v="REGULAR SALARIES &amp; WAGES"/>
    <n v="59784.97"/>
    <n v="0"/>
  </r>
  <r>
    <s v="GENERAL"/>
    <s v="001.19.524.200.11"/>
    <s v="17"/>
    <s v="1"/>
    <s v="001"/>
    <s v="17"/>
    <s v="524"/>
    <s v="200"/>
    <x v="3"/>
    <x v="1"/>
    <x v="3"/>
    <s v="REGULAR SALARIES &amp; WAGES"/>
    <n v="77827"/>
    <n v="0"/>
  </r>
  <r>
    <s v="GENERAL"/>
    <s v="001.19.524.200.13"/>
    <s v="17"/>
    <s v="1"/>
    <s v="001"/>
    <s v="17"/>
    <s v="524"/>
    <s v="200"/>
    <x v="16"/>
    <x v="1"/>
    <x v="4"/>
    <s v="OTHER WAGES"/>
    <n v="5040"/>
    <n v="0"/>
  </r>
  <r>
    <s v="GENERAL"/>
    <s v="001.19.524.200.21"/>
    <s v="17"/>
    <s v="2"/>
    <s v="001"/>
    <s v="17"/>
    <s v="524"/>
    <s v="200"/>
    <x v="4"/>
    <x v="1"/>
    <x v="5"/>
    <s v="F.I.C.A"/>
    <n v="5786.66"/>
    <n v="0"/>
  </r>
  <r>
    <s v="GENERAL"/>
    <s v="001.19.524.200.21"/>
    <s v="17"/>
    <s v="2"/>
    <s v="001"/>
    <s v="17"/>
    <s v="524"/>
    <s v="200"/>
    <x v="4"/>
    <x v="2"/>
    <x v="7"/>
    <s v="F.I.C.A"/>
    <n v="6084.93"/>
    <n v="0"/>
  </r>
  <r>
    <s v="GENERAL"/>
    <s v="001.19.524.200.21"/>
    <s v="17"/>
    <s v="2"/>
    <s v="001"/>
    <s v="17"/>
    <s v="524"/>
    <s v="200"/>
    <x v="4"/>
    <x v="0"/>
    <x v="2"/>
    <s v="F.I.C.A"/>
    <n v="5568.81"/>
    <n v="0"/>
  </r>
  <r>
    <s v="GENERAL"/>
    <s v="001.19.524.200.22"/>
    <s v="17"/>
    <s v="2"/>
    <s v="001"/>
    <s v="17"/>
    <s v="524"/>
    <s v="200"/>
    <x v="21"/>
    <x v="2"/>
    <x v="0"/>
    <s v="UNIFORMS"/>
    <n v="0"/>
    <n v="500"/>
  </r>
  <r>
    <s v="GENERAL"/>
    <s v="001.19.524.200.22"/>
    <s v="17"/>
    <s v="2"/>
    <s v="001"/>
    <s v="17"/>
    <s v="524"/>
    <s v="200"/>
    <x v="21"/>
    <x v="2"/>
    <x v="4"/>
    <s v="UNIFORMS"/>
    <n v="151.74"/>
    <n v="0"/>
  </r>
  <r>
    <s v="GENERAL"/>
    <s v="001.19.524.200.23"/>
    <s v="17"/>
    <s v="2"/>
    <s v="001"/>
    <s v="17"/>
    <s v="524"/>
    <s v="200"/>
    <x v="5"/>
    <x v="1"/>
    <x v="11"/>
    <s v="PENSIONS"/>
    <n v="3897.77"/>
    <n v="0"/>
  </r>
  <r>
    <s v="GENERAL"/>
    <s v="001.19.524.200.23"/>
    <s v="17"/>
    <s v="2"/>
    <s v="001"/>
    <s v="17"/>
    <s v="524"/>
    <s v="200"/>
    <x v="5"/>
    <x v="1"/>
    <x v="8"/>
    <s v="PENSIONS"/>
    <n v="4083.5"/>
    <n v="0"/>
  </r>
  <r>
    <s v="GENERAL"/>
    <s v="001.19.524.200.23"/>
    <s v="17"/>
    <s v="2"/>
    <s v="001"/>
    <s v="17"/>
    <s v="524"/>
    <s v="200"/>
    <x v="5"/>
    <x v="2"/>
    <x v="11"/>
    <s v="PENSIONS"/>
    <n v="4269.99"/>
    <n v="0"/>
  </r>
  <r>
    <s v="GENERAL"/>
    <s v="001.19.524.200.24"/>
    <s v="17"/>
    <s v="2"/>
    <s v="001"/>
    <s v="17"/>
    <s v="524"/>
    <s v="200"/>
    <x v="0"/>
    <x v="1"/>
    <x v="4"/>
    <s v="INDUSTRIAL INSURANCE"/>
    <n v="794.02"/>
    <n v="0"/>
  </r>
  <r>
    <s v="GENERAL"/>
    <s v="001.19.524.200.24"/>
    <s v="17"/>
    <s v="2"/>
    <s v="001"/>
    <s v="17"/>
    <s v="524"/>
    <s v="200"/>
    <x v="0"/>
    <x v="2"/>
    <x v="6"/>
    <s v="INDUSTRIAL INSURANCE"/>
    <n v="647.36"/>
    <n v="0"/>
  </r>
  <r>
    <s v="GENERAL"/>
    <s v="001.19.524.200.24"/>
    <s v="17"/>
    <s v="2"/>
    <s v="001"/>
    <s v="17"/>
    <s v="524"/>
    <s v="200"/>
    <x v="0"/>
    <x v="2"/>
    <x v="3"/>
    <s v="INDUSTRIAL INSURANCE"/>
    <n v="822.86"/>
    <n v="0"/>
  </r>
  <r>
    <s v="GENERAL"/>
    <s v="001.19.524.200.24"/>
    <s v="17"/>
    <s v="2"/>
    <s v="001"/>
    <s v="17"/>
    <s v="524"/>
    <s v="200"/>
    <x v="0"/>
    <x v="0"/>
    <x v="3"/>
    <s v="INDUSTRIAL INSURANCE"/>
    <n v="498.44"/>
    <n v="0"/>
  </r>
  <r>
    <s v="GENERAL"/>
    <s v="001.19.524.200.25"/>
    <s v="17"/>
    <s v="2"/>
    <s v="001"/>
    <s v="17"/>
    <s v="524"/>
    <s v="200"/>
    <x v="1"/>
    <x v="1"/>
    <x v="3"/>
    <s v="MEDICAL &amp; LIFE INSURANCE"/>
    <n v="16356.95"/>
    <n v="0"/>
  </r>
  <r>
    <s v="GENERAL"/>
    <s v="001.19.524.200.28"/>
    <s v="17"/>
    <s v="2"/>
    <s v="001"/>
    <s v="17"/>
    <s v="524"/>
    <s v="200"/>
    <x v="6"/>
    <x v="0"/>
    <x v="0"/>
    <s v="UNEMPLOYMENT CLAIMS"/>
    <n v="0"/>
    <n v="0"/>
  </r>
  <r>
    <s v="GENERAL"/>
    <s v="001.19.524.200.31"/>
    <s v="17"/>
    <s v="3"/>
    <s v="001"/>
    <s v="17"/>
    <s v="524"/>
    <s v="200"/>
    <x v="7"/>
    <x v="1"/>
    <x v="9"/>
    <s v="OFFICE &amp; OPERATING SUPPLIES"/>
    <n v="18.78"/>
    <n v="0"/>
  </r>
  <r>
    <s v="GENERAL"/>
    <s v="001.19.524.200.31"/>
    <s v="17"/>
    <s v="3"/>
    <s v="001"/>
    <s v="17"/>
    <s v="524"/>
    <s v="200"/>
    <x v="7"/>
    <x v="2"/>
    <x v="0"/>
    <s v="OFFICE &amp; OPERATING SUPPLIES"/>
    <n v="0"/>
    <n v="5000"/>
  </r>
  <r>
    <s v="GENERAL"/>
    <s v="001.19.558.100.12"/>
    <s v="17"/>
    <s v="1"/>
    <s v="001"/>
    <s v="17"/>
    <s v="558"/>
    <s v="100"/>
    <x v="18"/>
    <x v="2"/>
    <x v="1"/>
    <s v="OVERTIME"/>
    <n v="133.97999999999999"/>
    <n v="0"/>
  </r>
  <r>
    <s v="GENERAL"/>
    <s v="001.19.558.100.13"/>
    <s v="17"/>
    <s v="1"/>
    <s v="001"/>
    <s v="17"/>
    <s v="558"/>
    <s v="100"/>
    <x v="16"/>
    <x v="1"/>
    <x v="5"/>
    <s v="OTHER WAGES"/>
    <n v="6661.92"/>
    <n v="0"/>
  </r>
  <r>
    <s v="GENERAL"/>
    <s v="001.19.558.100.21"/>
    <s v="17"/>
    <s v="2"/>
    <s v="001"/>
    <s v="17"/>
    <s v="558"/>
    <s v="100"/>
    <x v="4"/>
    <x v="2"/>
    <x v="9"/>
    <s v="F.I.C.A."/>
    <n v="5382.83"/>
    <n v="-880"/>
  </r>
  <r>
    <s v="GENERAL"/>
    <s v="001.19.558.100.21"/>
    <s v="17"/>
    <s v="2"/>
    <s v="001"/>
    <s v="17"/>
    <s v="558"/>
    <s v="100"/>
    <x v="4"/>
    <x v="0"/>
    <x v="6"/>
    <s v="F.I.C.A."/>
    <n v="5728.03"/>
    <n v="0"/>
  </r>
  <r>
    <s v="GENERAL"/>
    <s v="001.19.558.100.21"/>
    <s v="17"/>
    <s v="2"/>
    <s v="001"/>
    <s v="17"/>
    <s v="558"/>
    <s v="100"/>
    <x v="4"/>
    <x v="0"/>
    <x v="11"/>
    <s v="F.I.C.A."/>
    <n v="5749.64"/>
    <n v="0"/>
  </r>
  <r>
    <s v="GENERAL"/>
    <s v="001.19.558.100.23"/>
    <s v="17"/>
    <s v="2"/>
    <s v="001"/>
    <s v="17"/>
    <s v="558"/>
    <s v="100"/>
    <x v="5"/>
    <x v="1"/>
    <x v="9"/>
    <s v="PENSIONS"/>
    <n v="3203.78"/>
    <n v="0"/>
  </r>
  <r>
    <s v="GENERAL"/>
    <s v="001.19.558.100.23"/>
    <s v="17"/>
    <s v="2"/>
    <s v="001"/>
    <s v="17"/>
    <s v="558"/>
    <s v="100"/>
    <x v="5"/>
    <x v="2"/>
    <x v="6"/>
    <s v="PENSIONS"/>
    <n v="3123.98"/>
    <n v="0"/>
  </r>
  <r>
    <s v="GENERAL"/>
    <s v="001.19.558.100.24"/>
    <s v="17"/>
    <s v="2"/>
    <s v="001"/>
    <s v="17"/>
    <s v="558"/>
    <s v="100"/>
    <x v="0"/>
    <x v="0"/>
    <x v="8"/>
    <s v="INDUSTRIAL INSURANCE"/>
    <n v="898.34"/>
    <n v="0"/>
  </r>
  <r>
    <s v="GENERAL"/>
    <s v="001.19.558.100.25"/>
    <s v="17"/>
    <s v="2"/>
    <s v="001"/>
    <s v="17"/>
    <s v="558"/>
    <s v="100"/>
    <x v="1"/>
    <x v="2"/>
    <x v="0"/>
    <s v="HEALTH INSURANCE"/>
    <n v="10591.09"/>
    <n v="114810"/>
  </r>
  <r>
    <s v="GENERAL"/>
    <s v="001.19.558.100.28"/>
    <s v="17"/>
    <s v="2"/>
    <s v="001"/>
    <s v="17"/>
    <s v="558"/>
    <s v="100"/>
    <x v="6"/>
    <x v="1"/>
    <x v="3"/>
    <s v="UNEMPLOYMENT CLAIMS"/>
    <n v="10219.9"/>
    <n v="0"/>
  </r>
  <r>
    <s v="GENERAL"/>
    <s v="001.19.558.100.31"/>
    <s v="17"/>
    <s v="3"/>
    <s v="001"/>
    <s v="17"/>
    <s v="558"/>
    <s v="100"/>
    <x v="7"/>
    <x v="0"/>
    <x v="0"/>
    <s v="OFFICE &amp; OPERATING SUPPLIES"/>
    <n v="130.82"/>
    <n v="6000"/>
  </r>
  <r>
    <s v="GENERAL"/>
    <s v="001.19.558.100.31"/>
    <s v="17"/>
    <s v="3"/>
    <s v="001"/>
    <s v="17"/>
    <s v="558"/>
    <s v="100"/>
    <x v="7"/>
    <x v="0"/>
    <x v="1"/>
    <s v="OFFICE &amp; OPERATING SUPPLIES"/>
    <n v="338.97"/>
    <n v="0"/>
  </r>
  <r>
    <s v="GENERAL"/>
    <s v="001.19.558.100.41"/>
    <s v="17"/>
    <s v="4"/>
    <s v="001"/>
    <s v="17"/>
    <s v="558"/>
    <s v="100"/>
    <x v="9"/>
    <x v="0"/>
    <x v="8"/>
    <s v="PROFESSIONAL SERVICES"/>
    <n v="2409.73"/>
    <n v="0"/>
  </r>
  <r>
    <s v="GENERAL"/>
    <s v="001.19.558.100.42"/>
    <s v="17"/>
    <s v="4"/>
    <s v="001"/>
    <s v="17"/>
    <s v="558"/>
    <s v="100"/>
    <x v="2"/>
    <x v="1"/>
    <x v="10"/>
    <s v="COMMUNICATION"/>
    <n v="311.58"/>
    <n v="0"/>
  </r>
  <r>
    <s v="GENERAL"/>
    <s v="001.19.558.100.42"/>
    <s v="17"/>
    <s v="4"/>
    <s v="001"/>
    <s v="17"/>
    <s v="558"/>
    <s v="100"/>
    <x v="2"/>
    <x v="2"/>
    <x v="8"/>
    <s v="COMMUNICATION"/>
    <n v="0"/>
    <n v="0"/>
  </r>
  <r>
    <s v="GENERAL"/>
    <s v="001.19.558.100.42"/>
    <s v="17"/>
    <s v="4"/>
    <s v="001"/>
    <s v="17"/>
    <s v="558"/>
    <s v="100"/>
    <x v="2"/>
    <x v="0"/>
    <x v="5"/>
    <s v="COMMUNICATION"/>
    <n v="476.78"/>
    <n v="0"/>
  </r>
  <r>
    <s v="GENERAL"/>
    <s v="001.19.558.100.42"/>
    <s v="17"/>
    <s v="4"/>
    <s v="001"/>
    <s v="17"/>
    <s v="558"/>
    <s v="100"/>
    <x v="2"/>
    <x v="0"/>
    <x v="11"/>
    <s v="COMMUNICATION"/>
    <n v="551.76"/>
    <n v="0"/>
  </r>
  <r>
    <s v="GENERAL"/>
    <s v="001.19.558.100.42"/>
    <s v="17"/>
    <s v="4"/>
    <s v="001"/>
    <s v="17"/>
    <s v="558"/>
    <s v="100"/>
    <x v="2"/>
    <x v="0"/>
    <x v="2"/>
    <s v="COMMUNICATION"/>
    <n v="1041.9000000000001"/>
    <n v="0"/>
  </r>
  <r>
    <s v="GENERAL"/>
    <s v="001.19.558.100.43"/>
    <s v="17"/>
    <s v="4"/>
    <s v="001"/>
    <s v="17"/>
    <s v="558"/>
    <s v="100"/>
    <x v="19"/>
    <x v="2"/>
    <x v="1"/>
    <s v="TRAVEL"/>
    <n v="384.39"/>
    <n v="0"/>
  </r>
  <r>
    <s v="GENERAL"/>
    <s v="001.19.558.100.43"/>
    <s v="17"/>
    <s v="4"/>
    <s v="001"/>
    <s v="17"/>
    <s v="558"/>
    <s v="100"/>
    <x v="19"/>
    <x v="0"/>
    <x v="11"/>
    <s v="TRAVEL"/>
    <n v="1280.77"/>
    <n v="0"/>
  </r>
  <r>
    <s v="GENERAL"/>
    <s v="001.19.558.100.44"/>
    <s v="17"/>
    <s v="4"/>
    <s v="001"/>
    <s v="17"/>
    <s v="558"/>
    <s v="100"/>
    <x v="10"/>
    <x v="0"/>
    <x v="5"/>
    <s v="ADVERTISING"/>
    <n v="0"/>
    <n v="0"/>
  </r>
  <r>
    <s v="GENERAL"/>
    <s v="001.19.558.100.44"/>
    <s v="17"/>
    <s v="4"/>
    <s v="001"/>
    <s v="17"/>
    <s v="558"/>
    <s v="100"/>
    <x v="10"/>
    <x v="0"/>
    <x v="9"/>
    <s v="ADVERTISING"/>
    <n v="5558.45"/>
    <n v="0"/>
  </r>
  <r>
    <s v="GENERAL"/>
    <s v="001.19.518.200.11"/>
    <s v="17"/>
    <s v="1"/>
    <s v="001"/>
    <s v="17"/>
    <s v="518"/>
    <s v="200"/>
    <x v="3"/>
    <x v="0"/>
    <x v="0"/>
    <s v="REGULAR SALARIES &amp; WAGES"/>
    <n v="0"/>
    <n v="0"/>
  </r>
  <r>
    <s v="GENERAL"/>
    <s v="001.19.518.200.12"/>
    <s v="17"/>
    <s v="1"/>
    <s v="001"/>
    <s v="17"/>
    <s v="518"/>
    <s v="200"/>
    <x v="18"/>
    <x v="1"/>
    <x v="0"/>
    <s v="OVERTIME"/>
    <n v="0"/>
    <n v="0"/>
  </r>
  <r>
    <s v="GENERAL"/>
    <s v="001.19.518.200.31"/>
    <s v="17"/>
    <s v="3"/>
    <s v="001"/>
    <s v="17"/>
    <s v="518"/>
    <s v="200"/>
    <x v="7"/>
    <x v="2"/>
    <x v="0"/>
    <s v="OFFICE &amp; OPERATING SUPPLIES"/>
    <n v="0"/>
    <n v="0"/>
  </r>
  <r>
    <s v="GENERAL"/>
    <s v="001.19.524.200.11"/>
    <s v="17"/>
    <s v="1"/>
    <s v="001"/>
    <s v="17"/>
    <s v="524"/>
    <s v="200"/>
    <x v="3"/>
    <x v="1"/>
    <x v="6"/>
    <s v="REGULAR SALARIES &amp; WAGES"/>
    <n v="74735.17"/>
    <n v="0"/>
  </r>
  <r>
    <s v="GENERAL"/>
    <s v="001.19.524.200.11"/>
    <s v="17"/>
    <s v="1"/>
    <s v="001"/>
    <s v="17"/>
    <s v="524"/>
    <s v="200"/>
    <x v="3"/>
    <x v="1"/>
    <x v="11"/>
    <s v="REGULAR SALARIES &amp; WAGES"/>
    <n v="79752.289999999994"/>
    <n v="0"/>
  </r>
  <r>
    <s v="GENERAL"/>
    <s v="001.19.524.200.13"/>
    <s v="17"/>
    <s v="1"/>
    <s v="001"/>
    <s v="17"/>
    <s v="524"/>
    <s v="200"/>
    <x v="16"/>
    <x v="1"/>
    <x v="11"/>
    <s v="OTHER WAGES"/>
    <n v="5040"/>
    <n v="0"/>
  </r>
  <r>
    <s v="GENERAL"/>
    <s v="001.19.524.200.13"/>
    <s v="17"/>
    <s v="1"/>
    <s v="001"/>
    <s v="17"/>
    <s v="524"/>
    <s v="200"/>
    <x v="16"/>
    <x v="2"/>
    <x v="0"/>
    <s v="OTHER WAGES"/>
    <n v="0"/>
    <n v="3000"/>
  </r>
  <r>
    <s v="GENERAL"/>
    <s v="001.19.524.200.22"/>
    <s v="17"/>
    <s v="2"/>
    <s v="001"/>
    <s v="17"/>
    <s v="524"/>
    <s v="200"/>
    <x v="21"/>
    <x v="2"/>
    <x v="3"/>
    <s v="UNIFORMS"/>
    <n v="355.88"/>
    <n v="0"/>
  </r>
  <r>
    <s v="GENERAL"/>
    <s v="001.19.524.200.22"/>
    <s v="17"/>
    <s v="2"/>
    <s v="001"/>
    <s v="17"/>
    <s v="524"/>
    <s v="200"/>
    <x v="21"/>
    <x v="0"/>
    <x v="6"/>
    <s v="OTHER FRINGE BENEFITS"/>
    <n v="100"/>
    <n v="0"/>
  </r>
  <r>
    <s v="GENERAL"/>
    <s v="001.19.524.200.23"/>
    <s v="17"/>
    <s v="2"/>
    <s v="001"/>
    <s v="17"/>
    <s v="524"/>
    <s v="200"/>
    <x v="5"/>
    <x v="2"/>
    <x v="7"/>
    <s v="PENSIONS"/>
    <n v="5795.61"/>
    <n v="0"/>
  </r>
  <r>
    <s v="GENERAL"/>
    <s v="001.19.524.200.23"/>
    <s v="17"/>
    <s v="2"/>
    <s v="001"/>
    <s v="17"/>
    <s v="524"/>
    <s v="200"/>
    <x v="5"/>
    <x v="2"/>
    <x v="2"/>
    <s v="PENSIONS"/>
    <n v="5992.71"/>
    <n v="0"/>
  </r>
  <r>
    <s v="GENERAL"/>
    <s v="001.19.524.200.23"/>
    <s v="17"/>
    <s v="2"/>
    <s v="001"/>
    <s v="17"/>
    <s v="524"/>
    <s v="200"/>
    <x v="5"/>
    <x v="0"/>
    <x v="5"/>
    <s v="PENSIONS"/>
    <n v="5678.83"/>
    <n v="0"/>
  </r>
  <r>
    <s v="GENERAL"/>
    <s v="001.19.524.200.25"/>
    <s v="17"/>
    <s v="2"/>
    <s v="001"/>
    <s v="17"/>
    <s v="524"/>
    <s v="200"/>
    <x v="1"/>
    <x v="1"/>
    <x v="4"/>
    <s v="MEDICAL &amp; LIFE INSURANCE"/>
    <n v="15462.27"/>
    <n v="0"/>
  </r>
  <r>
    <s v="GENERAL"/>
    <s v="001.19.524.200.25"/>
    <s v="17"/>
    <s v="2"/>
    <s v="001"/>
    <s v="17"/>
    <s v="524"/>
    <s v="200"/>
    <x v="1"/>
    <x v="2"/>
    <x v="4"/>
    <s v="MEDICAL &amp; LIFE INSURANCE"/>
    <n v="16940.599999999999"/>
    <n v="0"/>
  </r>
  <r>
    <s v="GENERAL"/>
    <s v="001.19.559.300.49"/>
    <s v="17"/>
    <s v="4"/>
    <s v="001"/>
    <s v="17"/>
    <s v="559"/>
    <s v="300"/>
    <x v="12"/>
    <x v="0"/>
    <x v="0"/>
    <s v="MISCELLANEOUS"/>
    <n v="0"/>
    <n v="0"/>
  </r>
  <r>
    <s v="GENERAL"/>
    <s v="001.19.562.100.11"/>
    <s v="17"/>
    <s v="1"/>
    <s v="001"/>
    <s v="17"/>
    <s v="562"/>
    <s v="100"/>
    <x v="3"/>
    <x v="1"/>
    <x v="9"/>
    <s v="REGULAR SALARIES &amp; WAGES"/>
    <n v="1716.23"/>
    <n v="3100"/>
  </r>
  <r>
    <s v="GENERAL"/>
    <s v="001.19.562.100.13"/>
    <s v="17"/>
    <s v="1"/>
    <s v="001"/>
    <s v="17"/>
    <s v="562"/>
    <s v="100"/>
    <x v="16"/>
    <x v="1"/>
    <x v="0"/>
    <s v="OTHER WAGES"/>
    <n v="0"/>
    <n v="0"/>
  </r>
  <r>
    <s v="GENERAL"/>
    <s v="001.19.562.100.21"/>
    <s v="17"/>
    <s v="2"/>
    <s v="001"/>
    <s v="17"/>
    <s v="562"/>
    <s v="100"/>
    <x v="4"/>
    <x v="1"/>
    <x v="0"/>
    <s v="F.I.C.A."/>
    <n v="146.59"/>
    <n v="12200"/>
  </r>
  <r>
    <s v="GENERAL"/>
    <s v="001.19.562.100.21"/>
    <s v="17"/>
    <s v="2"/>
    <s v="001"/>
    <s v="17"/>
    <s v="562"/>
    <s v="100"/>
    <x v="4"/>
    <x v="2"/>
    <x v="5"/>
    <s v="F.I.C.A."/>
    <n v="207.49"/>
    <n v="0"/>
  </r>
  <r>
    <s v="GENERAL"/>
    <s v="001.19.562.100.21"/>
    <s v="17"/>
    <s v="2"/>
    <s v="001"/>
    <s v="17"/>
    <s v="562"/>
    <s v="100"/>
    <x v="4"/>
    <x v="0"/>
    <x v="9"/>
    <s v="F.I.C.A."/>
    <n v="211.71"/>
    <n v="0"/>
  </r>
  <r>
    <s v="GENERAL"/>
    <s v="001.19.562.100.21"/>
    <s v="17"/>
    <s v="2"/>
    <s v="001"/>
    <s v="17"/>
    <s v="562"/>
    <s v="100"/>
    <x v="4"/>
    <x v="0"/>
    <x v="6"/>
    <s v="F.I.C.A."/>
    <n v="221.71"/>
    <n v="0"/>
  </r>
  <r>
    <s v="GENERAL"/>
    <s v="001.19.562.100.23"/>
    <s v="17"/>
    <s v="2"/>
    <s v="001"/>
    <s v="17"/>
    <s v="562"/>
    <s v="100"/>
    <x v="5"/>
    <x v="0"/>
    <x v="0"/>
    <s v="PENSIONS"/>
    <n v="223.88"/>
    <n v="7250"/>
  </r>
  <r>
    <s v="GENERAL"/>
    <s v="001.19.562.100.23"/>
    <s v="17"/>
    <s v="2"/>
    <s v="001"/>
    <s v="17"/>
    <s v="562"/>
    <s v="100"/>
    <x v="5"/>
    <x v="0"/>
    <x v="8"/>
    <s v="PENSIONS"/>
    <n v="51.47"/>
    <n v="0"/>
  </r>
  <r>
    <s v="GENERAL"/>
    <s v="001.19.562.100.23"/>
    <s v="17"/>
    <s v="2"/>
    <s v="001"/>
    <s v="17"/>
    <s v="562"/>
    <s v="100"/>
    <x v="5"/>
    <x v="0"/>
    <x v="3"/>
    <s v="PENSIONS"/>
    <n v="20.87"/>
    <n v="0"/>
  </r>
  <r>
    <s v="GENERAL"/>
    <s v="001.19.562.100.24"/>
    <s v="17"/>
    <s v="2"/>
    <s v="001"/>
    <s v="17"/>
    <s v="562"/>
    <s v="100"/>
    <x v="0"/>
    <x v="1"/>
    <x v="0"/>
    <s v="INDUSTRIAL INSURANCE"/>
    <n v="7.67"/>
    <n v="0"/>
  </r>
  <r>
    <s v="GENERAL"/>
    <s v="001.19.562.100.24"/>
    <s v="17"/>
    <s v="2"/>
    <s v="001"/>
    <s v="17"/>
    <s v="562"/>
    <s v="100"/>
    <x v="0"/>
    <x v="2"/>
    <x v="7"/>
    <s v="INDUSTRIAL INSURANCE"/>
    <n v="41.56"/>
    <n v="0"/>
  </r>
  <r>
    <s v="GENERAL"/>
    <s v="001.19.562.100.25"/>
    <s v="17"/>
    <s v="2"/>
    <s v="001"/>
    <s v="17"/>
    <s v="562"/>
    <s v="100"/>
    <x v="1"/>
    <x v="2"/>
    <x v="6"/>
    <s v="HEALTH INSURANCE"/>
    <n v="494.3"/>
    <n v="0"/>
  </r>
  <r>
    <s v="GENERAL"/>
    <s v="001.19.562.100.25"/>
    <s v="17"/>
    <s v="2"/>
    <s v="001"/>
    <s v="17"/>
    <s v="562"/>
    <s v="100"/>
    <x v="1"/>
    <x v="2"/>
    <x v="4"/>
    <s v="HEALTH INSURANCE"/>
    <n v="559.79"/>
    <n v="0"/>
  </r>
  <r>
    <s v="GENERAL"/>
    <s v="001.19.562.100.31"/>
    <s v="17"/>
    <s v="3"/>
    <s v="001"/>
    <s v="17"/>
    <s v="562"/>
    <s v="100"/>
    <x v="7"/>
    <x v="0"/>
    <x v="0"/>
    <s v="OFFICE &amp; OPERATING SUPPLIES"/>
    <n v="0"/>
    <n v="500"/>
  </r>
  <r>
    <s v="GENERAL"/>
    <s v="001.19.562.100.41"/>
    <s v="17"/>
    <s v="4"/>
    <s v="001"/>
    <s v="17"/>
    <s v="562"/>
    <s v="100"/>
    <x v="9"/>
    <x v="1"/>
    <x v="6"/>
    <s v="PROFESSIONAL SERVICES"/>
    <n v="87631.45"/>
    <n v="0"/>
  </r>
  <r>
    <s v="GENERAL"/>
    <s v="001.19.562.100.41"/>
    <s v="17"/>
    <s v="4"/>
    <s v="001"/>
    <s v="17"/>
    <s v="562"/>
    <s v="100"/>
    <x v="9"/>
    <x v="2"/>
    <x v="0"/>
    <s v="PROFESSIONAL SERVICES"/>
    <n v="78140"/>
    <n v="589100"/>
  </r>
  <r>
    <s v="GENERAL"/>
    <s v="001.19.562.100.41"/>
    <s v="17"/>
    <s v="4"/>
    <s v="001"/>
    <s v="17"/>
    <s v="562"/>
    <s v="100"/>
    <x v="9"/>
    <x v="2"/>
    <x v="8"/>
    <s v="PROFESSIONAL SERVICES"/>
    <n v="70010.19"/>
    <n v="0"/>
  </r>
  <r>
    <s v="GENERAL"/>
    <s v="001.19.558.100.46"/>
    <s v="17"/>
    <s v="4"/>
    <s v="001"/>
    <s v="17"/>
    <s v="558"/>
    <s v="100"/>
    <x v="23"/>
    <x v="1"/>
    <x v="5"/>
    <s v="INSURANCE"/>
    <n v="13872"/>
    <n v="0"/>
  </r>
  <r>
    <s v="GENERAL"/>
    <s v="001.19.558.100.46"/>
    <s v="17"/>
    <s v="4"/>
    <s v="001"/>
    <s v="17"/>
    <s v="558"/>
    <s v="100"/>
    <x v="23"/>
    <x v="1"/>
    <x v="11"/>
    <s v="INSURANCE"/>
    <n v="13872"/>
    <n v="0"/>
  </r>
  <r>
    <s v="GENERAL"/>
    <s v="001.19.558.100.46"/>
    <s v="17"/>
    <s v="4"/>
    <s v="001"/>
    <s v="17"/>
    <s v="558"/>
    <s v="100"/>
    <x v="23"/>
    <x v="0"/>
    <x v="11"/>
    <s v="INSURANCE"/>
    <n v="11190"/>
    <n v="0"/>
  </r>
  <r>
    <s v="GENERAL"/>
    <s v="001.19.558.100.46"/>
    <s v="17"/>
    <s v="4"/>
    <s v="001"/>
    <s v="17"/>
    <s v="558"/>
    <s v="100"/>
    <x v="23"/>
    <x v="0"/>
    <x v="4"/>
    <s v="INSURANCE"/>
    <n v="11190"/>
    <n v="0"/>
  </r>
  <r>
    <s v="GENERAL"/>
    <s v="001.19.558.100.46"/>
    <s v="17"/>
    <s v="4"/>
    <s v="001"/>
    <s v="17"/>
    <s v="558"/>
    <s v="100"/>
    <x v="23"/>
    <x v="0"/>
    <x v="3"/>
    <s v="INSURANCE"/>
    <n v="11190"/>
    <n v="0"/>
  </r>
  <r>
    <s v="GENERAL"/>
    <s v="001.19.558.100.48"/>
    <s v="17"/>
    <s v="4"/>
    <s v="001"/>
    <s v="17"/>
    <s v="558"/>
    <s v="100"/>
    <x v="11"/>
    <x v="2"/>
    <x v="0"/>
    <s v="REPAIRS &amp; MAINTENANCE"/>
    <n v="0"/>
    <n v="500"/>
  </r>
  <r>
    <s v="GENERAL"/>
    <s v="001.19.558.100.51"/>
    <s v="17"/>
    <s v="5"/>
    <s v="001"/>
    <s v="17"/>
    <s v="558"/>
    <s v="100"/>
    <x v="17"/>
    <x v="2"/>
    <x v="1"/>
    <s v="INTERGOVT PROFESSIONAL SERVICE"/>
    <n v="22654"/>
    <n v="0"/>
  </r>
  <r>
    <s v="GENERAL"/>
    <s v="001.19.558.100.93"/>
    <s v="17"/>
    <s v="9"/>
    <s v="001"/>
    <s v="17"/>
    <s v="558"/>
    <s v="100"/>
    <x v="13"/>
    <x v="1"/>
    <x v="6"/>
    <s v="INTERFUND SUPPLIES"/>
    <n v="25"/>
    <n v="0"/>
  </r>
  <r>
    <s v="GENERAL"/>
    <s v="001.19.558.100.93"/>
    <s v="17"/>
    <s v="9"/>
    <s v="001"/>
    <s v="17"/>
    <s v="558"/>
    <s v="100"/>
    <x v="13"/>
    <x v="1"/>
    <x v="1"/>
    <s v="INTERFUND SUPPLIES"/>
    <n v="25"/>
    <n v="0"/>
  </r>
  <r>
    <s v="GENERAL"/>
    <s v="001.19.558.100.93"/>
    <s v="17"/>
    <s v="9"/>
    <s v="001"/>
    <s v="17"/>
    <s v="558"/>
    <s v="100"/>
    <x v="13"/>
    <x v="1"/>
    <x v="2"/>
    <s v="INTERFUND SUPPLIES"/>
    <n v="25"/>
    <n v="0"/>
  </r>
  <r>
    <s v="GENERAL"/>
    <s v="001.19.558.100.95"/>
    <s v="17"/>
    <s v="9"/>
    <s v="001"/>
    <s v="17"/>
    <s v="558"/>
    <s v="100"/>
    <x v="22"/>
    <x v="1"/>
    <x v="5"/>
    <s v="INTERFUND OPER RENTALS &amp; LEASE"/>
    <n v="442"/>
    <n v="0"/>
  </r>
  <r>
    <s v="GENERAL"/>
    <s v="001.19.558.100.95"/>
    <s v="17"/>
    <s v="9"/>
    <s v="001"/>
    <s v="17"/>
    <s v="558"/>
    <s v="100"/>
    <x v="22"/>
    <x v="0"/>
    <x v="10"/>
    <s v="INTERFUND OPER RENTALS &amp; LEASE"/>
    <n v="592"/>
    <n v="0"/>
  </r>
  <r>
    <s v="GENERAL"/>
    <s v="001.19.558.100.95"/>
    <s v="17"/>
    <s v="9"/>
    <s v="001"/>
    <s v="17"/>
    <s v="558"/>
    <s v="100"/>
    <x v="22"/>
    <x v="0"/>
    <x v="6"/>
    <s v="INTERFUND OPER RENTALS &amp; LEASE"/>
    <n v="592"/>
    <n v="0"/>
  </r>
  <r>
    <s v="GENERAL"/>
    <s v="001.19.558.100.99"/>
    <s v="17"/>
    <s v="9"/>
    <s v="001"/>
    <s v="17"/>
    <s v="558"/>
    <s v="100"/>
    <x v="15"/>
    <x v="1"/>
    <x v="0"/>
    <s v="INTERFUND IS SERVICES"/>
    <n v="9866"/>
    <n v="118400"/>
  </r>
  <r>
    <s v="GENERAL"/>
    <s v="001.19.558.100.99"/>
    <s v="17"/>
    <s v="9"/>
    <s v="001"/>
    <s v="17"/>
    <s v="558"/>
    <s v="100"/>
    <x v="15"/>
    <x v="1"/>
    <x v="5"/>
    <s v="INTERFUND IS SERVICES"/>
    <n v="9866"/>
    <n v="0"/>
  </r>
  <r>
    <s v="GENERAL"/>
    <s v="001.19.558.100.99"/>
    <s v="17"/>
    <s v="9"/>
    <s v="001"/>
    <s v="17"/>
    <s v="558"/>
    <s v="100"/>
    <x v="15"/>
    <x v="1"/>
    <x v="11"/>
    <s v="INTERFUND IS SERVICES"/>
    <n v="9866"/>
    <n v="0"/>
  </r>
  <r>
    <s v="GENERAL"/>
    <s v="001.19.558.100.99"/>
    <s v="17"/>
    <s v="9"/>
    <s v="001"/>
    <s v="17"/>
    <s v="558"/>
    <s v="100"/>
    <x v="15"/>
    <x v="1"/>
    <x v="4"/>
    <s v="INTERFUND IS SERVICES"/>
    <n v="9866"/>
    <n v="0"/>
  </r>
  <r>
    <s v="GENERAL"/>
    <s v="001.19.558.100.99"/>
    <s v="17"/>
    <s v="9"/>
    <s v="001"/>
    <s v="17"/>
    <s v="558"/>
    <s v="100"/>
    <x v="15"/>
    <x v="2"/>
    <x v="0"/>
    <s v="INTERFUND IS SERVICES"/>
    <n v="8883"/>
    <n v="106600"/>
  </r>
  <r>
    <s v="GENERAL"/>
    <s v="001.19.558.100.99"/>
    <s v="17"/>
    <s v="9"/>
    <s v="001"/>
    <s v="17"/>
    <s v="558"/>
    <s v="100"/>
    <x v="15"/>
    <x v="2"/>
    <x v="8"/>
    <s v="INTERFUND IS SERVICES"/>
    <n v="8883"/>
    <n v="0"/>
  </r>
  <r>
    <s v="GENERAL"/>
    <s v="001.19.558.100.99"/>
    <s v="17"/>
    <s v="9"/>
    <s v="001"/>
    <s v="17"/>
    <s v="558"/>
    <s v="100"/>
    <x v="15"/>
    <x v="0"/>
    <x v="9"/>
    <s v="INTERFUND IS SERVICES"/>
    <n v="9091"/>
    <n v="0"/>
  </r>
  <r>
    <s v="GENERAL"/>
    <s v="001.19.558.100.99"/>
    <s v="17"/>
    <s v="9"/>
    <s v="001"/>
    <s v="17"/>
    <s v="558"/>
    <s v="100"/>
    <x v="15"/>
    <x v="0"/>
    <x v="7"/>
    <s v="INTERFUND IS SERVICES"/>
    <n v="9091"/>
    <n v="0"/>
  </r>
  <r>
    <s v="GENERAL"/>
    <s v="001.19.524.200.31"/>
    <s v="17"/>
    <s v="3"/>
    <s v="001"/>
    <s v="17"/>
    <s v="524"/>
    <s v="200"/>
    <x v="7"/>
    <x v="2"/>
    <x v="9"/>
    <s v="OFFICE &amp; OPERATING SUPPLIES"/>
    <n v="301.10000000000002"/>
    <n v="0"/>
  </r>
  <r>
    <s v="GENERAL"/>
    <s v="001.19.524.200.31"/>
    <s v="17"/>
    <s v="3"/>
    <s v="001"/>
    <s v="17"/>
    <s v="524"/>
    <s v="200"/>
    <x v="7"/>
    <x v="2"/>
    <x v="6"/>
    <s v="OFFICE &amp; OPERATING SUPPLIES"/>
    <n v="227.34"/>
    <n v="0"/>
  </r>
  <r>
    <s v="GENERAL"/>
    <s v="001.19.524.200.31"/>
    <s v="17"/>
    <s v="3"/>
    <s v="001"/>
    <s v="17"/>
    <s v="524"/>
    <s v="200"/>
    <x v="7"/>
    <x v="2"/>
    <x v="4"/>
    <s v="OFFICE &amp; OPERATING SUPPLIES"/>
    <n v="938.72"/>
    <n v="0"/>
  </r>
  <r>
    <s v="GENERAL"/>
    <s v="001.19.524.200.31"/>
    <s v="17"/>
    <s v="3"/>
    <s v="001"/>
    <s v="17"/>
    <s v="524"/>
    <s v="200"/>
    <x v="7"/>
    <x v="0"/>
    <x v="7"/>
    <s v="OFFICE &amp; OPERATING SUPPLIES"/>
    <n v="354.82"/>
    <n v="0"/>
  </r>
  <r>
    <s v="GENERAL"/>
    <s v="001.19.524.200.35"/>
    <s v="17"/>
    <s v="3"/>
    <s v="001"/>
    <s v="17"/>
    <s v="524"/>
    <s v="200"/>
    <x v="8"/>
    <x v="1"/>
    <x v="0"/>
    <s v="SMALL TOOLS AND EQUIPMENT"/>
    <n v="0"/>
    <n v="0"/>
  </r>
  <r>
    <s v="GENERAL"/>
    <s v="001.19.524.200.41"/>
    <s v="17"/>
    <s v="4"/>
    <s v="001"/>
    <s v="17"/>
    <s v="524"/>
    <s v="200"/>
    <x v="9"/>
    <x v="2"/>
    <x v="0"/>
    <s v="PROFESSIONAL SERVICES"/>
    <n v="950.24"/>
    <n v="52500"/>
  </r>
  <r>
    <s v="GENERAL"/>
    <s v="001.19.524.200.41"/>
    <s v="17"/>
    <s v="4"/>
    <s v="001"/>
    <s v="17"/>
    <s v="524"/>
    <s v="200"/>
    <x v="9"/>
    <x v="2"/>
    <x v="7"/>
    <s v="PROFESSIONAL SERVICES"/>
    <n v="862.6"/>
    <n v="0"/>
  </r>
  <r>
    <s v="GENERAL"/>
    <s v="001.19.524.200.41"/>
    <s v="17"/>
    <s v="4"/>
    <s v="001"/>
    <s v="17"/>
    <s v="524"/>
    <s v="200"/>
    <x v="9"/>
    <x v="0"/>
    <x v="8"/>
    <s v="PROFESSIONAL SERVICES"/>
    <n v="3508.79"/>
    <n v="0"/>
  </r>
  <r>
    <s v="GENERAL"/>
    <s v="001.19.524.200.41"/>
    <s v="17"/>
    <s v="4"/>
    <s v="001"/>
    <s v="17"/>
    <s v="524"/>
    <s v="200"/>
    <x v="9"/>
    <x v="0"/>
    <x v="2"/>
    <s v="PROFESSIONAL SERVICES"/>
    <n v="5004.32"/>
    <n v="0"/>
  </r>
  <r>
    <s v="GENERAL"/>
    <s v="001.19.524.200.42"/>
    <s v="17"/>
    <s v="4"/>
    <s v="001"/>
    <s v="17"/>
    <s v="524"/>
    <s v="200"/>
    <x v="2"/>
    <x v="2"/>
    <x v="11"/>
    <s v="COMMUNICATION"/>
    <n v="456"/>
    <n v="0"/>
  </r>
  <r>
    <s v="GENERAL"/>
    <s v="001.19.524.200.49"/>
    <s v="17"/>
    <s v="4"/>
    <s v="001"/>
    <s v="17"/>
    <s v="524"/>
    <s v="200"/>
    <x v="12"/>
    <x v="1"/>
    <x v="6"/>
    <s v="MISCELLANEOUS"/>
    <n v="14.16"/>
    <n v="0"/>
  </r>
  <r>
    <s v="GENERAL"/>
    <s v="001.19.524.200.49"/>
    <s v="17"/>
    <s v="4"/>
    <s v="001"/>
    <s v="17"/>
    <s v="524"/>
    <s v="200"/>
    <x v="12"/>
    <x v="2"/>
    <x v="6"/>
    <s v="MISCELLANEOUS"/>
    <n v="1574.81"/>
    <n v="0"/>
  </r>
  <r>
    <s v="GENERAL"/>
    <s v="001.19.524.200.49"/>
    <s v="17"/>
    <s v="4"/>
    <s v="001"/>
    <s v="17"/>
    <s v="524"/>
    <s v="200"/>
    <x v="12"/>
    <x v="2"/>
    <x v="13"/>
    <s v="MISCELLANEOUS"/>
    <n v="71.400000000000006"/>
    <n v="0"/>
  </r>
  <r>
    <s v="GENERAL"/>
    <s v="001.19.524.200.93"/>
    <s v="17"/>
    <s v="9"/>
    <s v="001"/>
    <s v="17"/>
    <s v="524"/>
    <s v="200"/>
    <x v="13"/>
    <x v="1"/>
    <x v="9"/>
    <s v="EQUIPMENT RENTAL CHARGE-FUEL"/>
    <n v="1215.1099999999999"/>
    <n v="0"/>
  </r>
  <r>
    <s v="GENERAL"/>
    <s v="001.19.524.200.93"/>
    <s v="17"/>
    <s v="9"/>
    <s v="001"/>
    <s v="17"/>
    <s v="524"/>
    <s v="200"/>
    <x v="13"/>
    <x v="0"/>
    <x v="7"/>
    <s v="EQUIPMENT RENTAL CHARGE-FUEL"/>
    <n v="650"/>
    <n v="0"/>
  </r>
  <r>
    <s v="GENERAL"/>
    <s v="001.19.524.200.93"/>
    <s v="17"/>
    <s v="9"/>
    <s v="001"/>
    <s v="17"/>
    <s v="524"/>
    <s v="200"/>
    <x v="13"/>
    <x v="0"/>
    <x v="8"/>
    <s v="EQUIPMENT RENTAL CHARGE-FUEL"/>
    <n v="650"/>
    <n v="0"/>
  </r>
  <r>
    <s v="GENERAL"/>
    <s v="001.19.524.200.95"/>
    <s v="17"/>
    <s v="9"/>
    <s v="001"/>
    <s v="17"/>
    <s v="524"/>
    <s v="200"/>
    <x v="22"/>
    <x v="0"/>
    <x v="9"/>
    <s v="INTERFUND OPERATING RENTALS &amp; LEASES"/>
    <n v="3342"/>
    <n v="0"/>
  </r>
  <r>
    <s v="GENERAL"/>
    <s v="001.19.524.200.95"/>
    <s v="17"/>
    <s v="9"/>
    <s v="001"/>
    <s v="17"/>
    <s v="524"/>
    <s v="200"/>
    <x v="22"/>
    <x v="0"/>
    <x v="7"/>
    <s v="INTERFUND OPERATING RENTALS &amp; LEASES"/>
    <n v="3342"/>
    <n v="0"/>
  </r>
  <r>
    <s v="GENERAL"/>
    <s v="001.19.524.200.97"/>
    <s v="17"/>
    <s v="9"/>
    <s v="001"/>
    <s v="17"/>
    <s v="524"/>
    <s v="200"/>
    <x v="20"/>
    <x v="0"/>
    <x v="5"/>
    <s v="INTERFUND PRINTING SERVICES"/>
    <n v="1350"/>
    <n v="0"/>
  </r>
  <r>
    <s v="GENERAL"/>
    <s v="001.19.524.200.99"/>
    <s v="17"/>
    <s v="9"/>
    <s v="001"/>
    <s v="17"/>
    <s v="524"/>
    <s v="200"/>
    <x v="15"/>
    <x v="2"/>
    <x v="9"/>
    <s v="INTERFUND IS SERVICES"/>
    <n v="8558"/>
    <n v="0"/>
  </r>
  <r>
    <s v="GENERAL"/>
    <s v="001.19.524.200.99"/>
    <s v="17"/>
    <s v="9"/>
    <s v="001"/>
    <s v="17"/>
    <s v="524"/>
    <s v="200"/>
    <x v="15"/>
    <x v="2"/>
    <x v="7"/>
    <s v="INTERFUND IS SERVICES"/>
    <n v="8558"/>
    <n v="0"/>
  </r>
  <r>
    <s v="GENERAL"/>
    <s v="001.19.524.200.99"/>
    <s v="17"/>
    <s v="9"/>
    <s v="001"/>
    <s v="17"/>
    <s v="524"/>
    <s v="200"/>
    <x v="15"/>
    <x v="2"/>
    <x v="8"/>
    <s v="INTERFUND IS SERVICES"/>
    <n v="8558"/>
    <n v="0"/>
  </r>
  <r>
    <s v="GENERAL"/>
    <s v="001.19.524.600.21"/>
    <s v="17"/>
    <s v="2"/>
    <s v="001"/>
    <s v="17"/>
    <s v="524"/>
    <s v="600"/>
    <x v="4"/>
    <x v="2"/>
    <x v="6"/>
    <s v="F.I.C.A"/>
    <n v="66.72"/>
    <n v="0"/>
  </r>
  <r>
    <s v="GENERAL"/>
    <s v="001.19.524.600.31"/>
    <s v="17"/>
    <s v="3"/>
    <s v="001"/>
    <s v="17"/>
    <s v="524"/>
    <s v="600"/>
    <x v="7"/>
    <x v="0"/>
    <x v="0"/>
    <s v="OFFICE &amp; OPERATING SUPPLIES"/>
    <n v="0"/>
    <n v="18000"/>
  </r>
  <r>
    <s v="GENERAL"/>
    <s v="001.19.558.100.99"/>
    <s v="17"/>
    <s v="9"/>
    <s v="001"/>
    <s v="17"/>
    <s v="558"/>
    <s v="100"/>
    <x v="15"/>
    <x v="0"/>
    <x v="8"/>
    <s v="INTERFUND IS SERVICES"/>
    <n v="9091"/>
    <n v="0"/>
  </r>
  <r>
    <s v="GENERAL"/>
    <s v="001.19.559.300.11"/>
    <s v="17"/>
    <s v="1"/>
    <s v="001"/>
    <s v="17"/>
    <s v="559"/>
    <s v="300"/>
    <x v="3"/>
    <x v="0"/>
    <x v="0"/>
    <s v="REGULAR SALARIES &amp; WAGES"/>
    <n v="0"/>
    <n v="0"/>
  </r>
  <r>
    <s v="GENERAL"/>
    <s v="001.19.559.300.13"/>
    <s v="17"/>
    <s v="1"/>
    <s v="001"/>
    <s v="17"/>
    <s v="559"/>
    <s v="300"/>
    <x v="16"/>
    <x v="0"/>
    <x v="0"/>
    <s v="OTHER WAGES"/>
    <n v="0"/>
    <n v="0"/>
  </r>
  <r>
    <s v="GENERAL"/>
    <s v="001.19.559.300.23"/>
    <s v="17"/>
    <s v="2"/>
    <s v="001"/>
    <s v="17"/>
    <s v="559"/>
    <s v="300"/>
    <x v="5"/>
    <x v="2"/>
    <x v="0"/>
    <s v="PENSIONS"/>
    <n v="0"/>
    <n v="0"/>
  </r>
  <r>
    <s v="GENERAL"/>
    <s v="001.19.559.300.47"/>
    <s v="17"/>
    <s v="4"/>
    <s v="001"/>
    <s v="17"/>
    <s v="559"/>
    <s v="300"/>
    <x v="24"/>
    <x v="2"/>
    <x v="0"/>
    <s v="UTILITIES"/>
    <n v="0"/>
    <n v="0"/>
  </r>
  <r>
    <s v="GENERAL"/>
    <s v="001.19.562.100.11"/>
    <s v="17"/>
    <s v="1"/>
    <s v="001"/>
    <s v="17"/>
    <s v="562"/>
    <s v="100"/>
    <x v="3"/>
    <x v="1"/>
    <x v="8"/>
    <s v="REGULAR SALARIES &amp; WAGES"/>
    <n v="1429.66"/>
    <n v="0"/>
  </r>
  <r>
    <s v="GENERAL"/>
    <s v="001.19.562.100.11"/>
    <s v="17"/>
    <s v="1"/>
    <s v="001"/>
    <s v="17"/>
    <s v="562"/>
    <s v="100"/>
    <x v="3"/>
    <x v="2"/>
    <x v="5"/>
    <s v="REGULAR SALARIES &amp; WAGES"/>
    <n v="2950.51"/>
    <n v="0"/>
  </r>
  <r>
    <s v="GENERAL"/>
    <s v="001.19.562.100.12"/>
    <s v="17"/>
    <s v="1"/>
    <s v="001"/>
    <s v="17"/>
    <s v="562"/>
    <s v="100"/>
    <x v="18"/>
    <x v="1"/>
    <x v="0"/>
    <s v="OVERTIME"/>
    <n v="0"/>
    <n v="0"/>
  </r>
  <r>
    <s v="GENERAL"/>
    <s v="001.19.562.100.13"/>
    <s v="17"/>
    <s v="1"/>
    <s v="001"/>
    <s v="17"/>
    <s v="562"/>
    <s v="100"/>
    <x v="16"/>
    <x v="0"/>
    <x v="0"/>
    <s v="OTHER WAGES"/>
    <n v="0"/>
    <n v="0"/>
  </r>
  <r>
    <s v="GENERAL"/>
    <s v="001.19.562.100.21"/>
    <s v="17"/>
    <s v="2"/>
    <s v="001"/>
    <s v="17"/>
    <s v="562"/>
    <s v="100"/>
    <x v="4"/>
    <x v="1"/>
    <x v="7"/>
    <s v="F.I.C.A."/>
    <n v="176.61"/>
    <n v="0"/>
  </r>
  <r>
    <s v="GENERAL"/>
    <s v="001.19.562.100.24"/>
    <s v="17"/>
    <s v="2"/>
    <s v="001"/>
    <s v="17"/>
    <s v="562"/>
    <s v="100"/>
    <x v="0"/>
    <x v="2"/>
    <x v="2"/>
    <s v="INDUSTRIAL INSURANCE"/>
    <n v="12.7"/>
    <n v="0"/>
  </r>
  <r>
    <s v="GENERAL"/>
    <s v="001.19.562.100.24"/>
    <s v="17"/>
    <s v="2"/>
    <s v="001"/>
    <s v="17"/>
    <s v="562"/>
    <s v="100"/>
    <x v="0"/>
    <x v="0"/>
    <x v="4"/>
    <s v="INDUSTRIAL INSURANCE"/>
    <n v="4.37"/>
    <n v="0"/>
  </r>
  <r>
    <s v="GENERAL"/>
    <s v="001.19.562.100.25"/>
    <s v="17"/>
    <s v="2"/>
    <s v="001"/>
    <s v="17"/>
    <s v="562"/>
    <s v="100"/>
    <x v="1"/>
    <x v="1"/>
    <x v="5"/>
    <s v="HEALTH INSURANCE"/>
    <n v="462.93"/>
    <n v="0"/>
  </r>
  <r>
    <s v="GENERAL"/>
    <s v="001.19.562.100.25"/>
    <s v="17"/>
    <s v="2"/>
    <s v="001"/>
    <s v="17"/>
    <s v="562"/>
    <s v="100"/>
    <x v="1"/>
    <x v="1"/>
    <x v="13"/>
    <s v="HEALTH INSURANCE"/>
    <n v="1998.84"/>
    <n v="0"/>
  </r>
  <r>
    <s v="GENERAL"/>
    <s v="001.19.562.100.31"/>
    <s v="17"/>
    <s v="3"/>
    <s v="001"/>
    <s v="17"/>
    <s v="562"/>
    <s v="100"/>
    <x v="7"/>
    <x v="2"/>
    <x v="6"/>
    <s v="OFFICE &amp; OPERATING SUPPLIES"/>
    <n v="12.43"/>
    <n v="0"/>
  </r>
  <r>
    <s v="GENERAL"/>
    <s v="001.19.562.100.41"/>
    <s v="17"/>
    <s v="4"/>
    <s v="001"/>
    <s v="17"/>
    <s v="562"/>
    <s v="100"/>
    <x v="9"/>
    <x v="1"/>
    <x v="4"/>
    <s v="PROFESSIONAL SERVICES"/>
    <n v="7620.77"/>
    <n v="0"/>
  </r>
  <r>
    <s v="GENERAL"/>
    <s v="001.19.562.100.41"/>
    <s v="17"/>
    <s v="4"/>
    <s v="001"/>
    <s v="17"/>
    <s v="562"/>
    <s v="100"/>
    <x v="9"/>
    <x v="2"/>
    <x v="7"/>
    <s v="PROFESSIONAL SERVICES"/>
    <n v="6821.54"/>
    <n v="0"/>
  </r>
  <r>
    <s v="GENERAL"/>
    <s v="001.19.562.100.42"/>
    <s v="17"/>
    <s v="4"/>
    <s v="001"/>
    <s v="17"/>
    <s v="562"/>
    <s v="100"/>
    <x v="2"/>
    <x v="2"/>
    <x v="0"/>
    <s v="COMMUNICATION"/>
    <n v="0"/>
    <n v="1500"/>
  </r>
  <r>
    <s v="GENERAL"/>
    <s v="001.19.562.100.47"/>
    <s v="17"/>
    <s v="4"/>
    <s v="001"/>
    <s v="17"/>
    <s v="562"/>
    <s v="100"/>
    <x v="24"/>
    <x v="2"/>
    <x v="6"/>
    <s v="UTILITIES"/>
    <n v="29.9"/>
    <n v="0"/>
  </r>
  <r>
    <s v="GENERAL"/>
    <s v="001.19.562.100.49"/>
    <s v="17"/>
    <s v="4"/>
    <s v="001"/>
    <s v="17"/>
    <s v="562"/>
    <s v="100"/>
    <x v="12"/>
    <x v="2"/>
    <x v="6"/>
    <s v="MISCELLANEOUS"/>
    <n v="0"/>
    <n v="0"/>
  </r>
  <r>
    <s v="GENERAL"/>
    <s v="001.19.562.100.97"/>
    <s v="17"/>
    <s v="9"/>
    <s v="001"/>
    <s v="17"/>
    <s v="562"/>
    <s v="100"/>
    <x v="20"/>
    <x v="1"/>
    <x v="1"/>
    <s v="INTERFUND PRINTING SERVICES"/>
    <n v="33"/>
    <n v="0"/>
  </r>
  <r>
    <s v="GENERAL"/>
    <s v="001.19.562.100.97"/>
    <s v="17"/>
    <s v="9"/>
    <s v="001"/>
    <s v="17"/>
    <s v="562"/>
    <s v="100"/>
    <x v="20"/>
    <x v="1"/>
    <x v="2"/>
    <s v="INTERFUND PRINTING SERVICES"/>
    <n v="33"/>
    <n v="0"/>
  </r>
  <r>
    <s v="GENERAL"/>
    <s v="001.19.562.100.97"/>
    <s v="17"/>
    <s v="9"/>
    <s v="001"/>
    <s v="17"/>
    <s v="562"/>
    <s v="100"/>
    <x v="20"/>
    <x v="0"/>
    <x v="3"/>
    <s v="INTERFUND PRINTING SERVICES"/>
    <n v="50"/>
    <n v="0"/>
  </r>
  <r>
    <s v="GENERAL"/>
    <s v="001.19.562.100.98"/>
    <s v="17"/>
    <s v="9"/>
    <s v="001"/>
    <s v="17"/>
    <s v="562"/>
    <s v="100"/>
    <x v="14"/>
    <x v="2"/>
    <x v="4"/>
    <s v="INTERFUND FACILITIES"/>
    <n v="2875"/>
    <n v="0"/>
  </r>
  <r>
    <s v="GENERAL"/>
    <s v="001.19.562.100.98"/>
    <s v="17"/>
    <s v="9"/>
    <s v="001"/>
    <s v="17"/>
    <s v="562"/>
    <s v="100"/>
    <x v="14"/>
    <x v="2"/>
    <x v="3"/>
    <s v="INTERFUND FACILITIES"/>
    <n v="2875"/>
    <n v="0"/>
  </r>
  <r>
    <s v="GENERAL"/>
    <s v="001.19.562.100.99"/>
    <s v="17"/>
    <s v="9"/>
    <s v="001"/>
    <s v="17"/>
    <s v="562"/>
    <s v="100"/>
    <x v="15"/>
    <x v="2"/>
    <x v="8"/>
    <s v="INTERFUND IS SERVICES"/>
    <n v="583"/>
    <n v="0"/>
  </r>
  <r>
    <s v="GENERAL"/>
    <s v="001.19.562.100.99"/>
    <s v="17"/>
    <s v="9"/>
    <s v="001"/>
    <s v="17"/>
    <s v="562"/>
    <s v="100"/>
    <x v="15"/>
    <x v="0"/>
    <x v="0"/>
    <s v="INTERFUND IS SERVICES"/>
    <n v="592"/>
    <n v="7100"/>
  </r>
  <r>
    <s v="GENERAL"/>
    <s v="001.19.562.100.99"/>
    <s v="17"/>
    <s v="9"/>
    <s v="001"/>
    <s v="17"/>
    <s v="562"/>
    <s v="100"/>
    <x v="15"/>
    <x v="0"/>
    <x v="10"/>
    <s v="INTERFUND IS SERVICES"/>
    <n v="592"/>
    <n v="0"/>
  </r>
  <r>
    <s v="GENERAL"/>
    <s v="001.19.562.100.99"/>
    <s v="17"/>
    <s v="9"/>
    <s v="001"/>
    <s v="17"/>
    <s v="562"/>
    <s v="100"/>
    <x v="15"/>
    <x v="0"/>
    <x v="6"/>
    <s v="INTERFUND IS SERVICES"/>
    <n v="592"/>
    <n v="0"/>
  </r>
  <r>
    <s v="GENERAL"/>
    <s v="001.19.562.100.99"/>
    <s v="17"/>
    <s v="9"/>
    <s v="001"/>
    <s v="17"/>
    <s v="562"/>
    <s v="100"/>
    <x v="15"/>
    <x v="0"/>
    <x v="1"/>
    <s v="INTERFUND IS SERVICES"/>
    <n v="592"/>
    <n v="0"/>
  </r>
  <r>
    <s v="GENERAL"/>
    <s v="001.19.566.100.51"/>
    <s v="17"/>
    <s v="5"/>
    <s v="001"/>
    <s v="17"/>
    <s v="566"/>
    <s v="100"/>
    <x v="17"/>
    <x v="0"/>
    <x v="11"/>
    <s v="2% LIQUOR PROFITS AND EXCISE TAX"/>
    <n v="58210.8"/>
    <n v="0"/>
  </r>
  <r>
    <s v="GENERAL"/>
    <s v="001.19.524.600.31"/>
    <s v="17"/>
    <s v="3"/>
    <s v="001"/>
    <s v="17"/>
    <s v="524"/>
    <s v="600"/>
    <x v="7"/>
    <x v="0"/>
    <x v="6"/>
    <s v="OFFICE &amp; OPERATING SUPPLIES"/>
    <n v="50.19"/>
    <n v="0"/>
  </r>
  <r>
    <s v="GENERAL"/>
    <s v="001.19.524.600.35"/>
    <s v="17"/>
    <s v="3"/>
    <s v="001"/>
    <s v="17"/>
    <s v="524"/>
    <s v="600"/>
    <x v="8"/>
    <x v="2"/>
    <x v="10"/>
    <s v="SMALL TOOLS AND EQUIPMENT"/>
    <n v="38.19"/>
    <n v="0"/>
  </r>
  <r>
    <s v="GENERAL"/>
    <s v="001.19.557.200.11"/>
    <s v="17"/>
    <s v="1"/>
    <s v="001"/>
    <s v="17"/>
    <s v="557"/>
    <s v="200"/>
    <x v="3"/>
    <x v="0"/>
    <x v="6"/>
    <s v="REGULAR SALARIES &amp; WAGES"/>
    <n v="8078.73"/>
    <n v="0"/>
  </r>
  <r>
    <s v="GENERAL"/>
    <s v="001.19.557.200.21"/>
    <s v="17"/>
    <s v="2"/>
    <s v="001"/>
    <s v="17"/>
    <s v="557"/>
    <s v="200"/>
    <x v="4"/>
    <x v="1"/>
    <x v="0"/>
    <s v="F.I.C.A"/>
    <n v="1202.46"/>
    <n v="66300"/>
  </r>
  <r>
    <s v="GENERAL"/>
    <s v="001.19.557.200.21"/>
    <s v="17"/>
    <s v="2"/>
    <s v="001"/>
    <s v="17"/>
    <s v="557"/>
    <s v="200"/>
    <x v="4"/>
    <x v="0"/>
    <x v="4"/>
    <s v="F.I.C.A"/>
    <n v="796.32"/>
    <n v="0"/>
  </r>
  <r>
    <s v="GENERAL"/>
    <s v="001.19.557.200.23"/>
    <s v="17"/>
    <s v="2"/>
    <s v="001"/>
    <s v="17"/>
    <s v="557"/>
    <s v="200"/>
    <x v="5"/>
    <x v="1"/>
    <x v="0"/>
    <s v="PENSIONS"/>
    <n v="854.61"/>
    <n v="0"/>
  </r>
  <r>
    <s v="GENERAL"/>
    <s v="001.19.557.200.23"/>
    <s v="17"/>
    <s v="2"/>
    <s v="001"/>
    <s v="17"/>
    <s v="557"/>
    <s v="200"/>
    <x v="5"/>
    <x v="1"/>
    <x v="7"/>
    <s v="PENSIONS"/>
    <n v="830.06"/>
    <n v="0"/>
  </r>
  <r>
    <s v="GENERAL"/>
    <s v="001.19.557.200.23"/>
    <s v="17"/>
    <s v="2"/>
    <s v="001"/>
    <s v="17"/>
    <s v="557"/>
    <s v="200"/>
    <x v="5"/>
    <x v="1"/>
    <x v="13"/>
    <s v="PENSIONS"/>
    <n v="121.54"/>
    <n v="0"/>
  </r>
  <r>
    <s v="GENERAL"/>
    <s v="001.19.557.200.23"/>
    <s v="17"/>
    <s v="2"/>
    <s v="001"/>
    <s v="17"/>
    <s v="557"/>
    <s v="200"/>
    <x v="5"/>
    <x v="2"/>
    <x v="9"/>
    <s v="PENSIONS"/>
    <n v="441.9"/>
    <n v="-160"/>
  </r>
  <r>
    <s v="GENERAL"/>
    <s v="001.19.557.200.23"/>
    <s v="17"/>
    <s v="2"/>
    <s v="001"/>
    <s v="17"/>
    <s v="557"/>
    <s v="200"/>
    <x v="5"/>
    <x v="0"/>
    <x v="2"/>
    <s v="PENSIONS"/>
    <n v="631.91999999999996"/>
    <n v="0"/>
  </r>
  <r>
    <s v="GENERAL"/>
    <s v="001.19.557.200.24"/>
    <s v="17"/>
    <s v="2"/>
    <s v="001"/>
    <s v="17"/>
    <s v="557"/>
    <s v="200"/>
    <x v="0"/>
    <x v="1"/>
    <x v="9"/>
    <s v="INDUSTRIAL INSURANCE"/>
    <n v="61.65"/>
    <n v="0"/>
  </r>
  <r>
    <s v="GENERAL"/>
    <s v="001.19.557.200.24"/>
    <s v="17"/>
    <s v="2"/>
    <s v="001"/>
    <s v="17"/>
    <s v="557"/>
    <s v="200"/>
    <x v="0"/>
    <x v="2"/>
    <x v="0"/>
    <s v="INDUSTRIAL INSURANCE"/>
    <n v="121.55"/>
    <n v="700"/>
  </r>
  <r>
    <s v="GENERAL"/>
    <s v="001.19.557.200.24"/>
    <s v="17"/>
    <s v="2"/>
    <s v="001"/>
    <s v="17"/>
    <s v="557"/>
    <s v="200"/>
    <x v="0"/>
    <x v="2"/>
    <x v="11"/>
    <s v="INDUSTRIAL INSURANCE"/>
    <n v="418.58"/>
    <n v="2930"/>
  </r>
  <r>
    <s v="GENERAL"/>
    <s v="001.19.557.200.25"/>
    <s v="17"/>
    <s v="2"/>
    <s v="001"/>
    <s v="17"/>
    <s v="557"/>
    <s v="200"/>
    <x v="1"/>
    <x v="1"/>
    <x v="8"/>
    <s v="MEDICAL &amp; LIFE INSURANCE"/>
    <n v="1575.22"/>
    <n v="0"/>
  </r>
  <r>
    <s v="GENERAL"/>
    <s v="001.19.557.200.25"/>
    <s v="17"/>
    <s v="2"/>
    <s v="001"/>
    <s v="17"/>
    <s v="557"/>
    <s v="200"/>
    <x v="1"/>
    <x v="0"/>
    <x v="7"/>
    <s v="MEDICAL &amp; LIFE INSURANCE"/>
    <n v="1750.93"/>
    <n v="0"/>
  </r>
  <r>
    <s v="GENERAL"/>
    <s v="001.19.557.200.28"/>
    <s v="17"/>
    <s v="2"/>
    <s v="001"/>
    <s v="17"/>
    <s v="557"/>
    <s v="200"/>
    <x v="6"/>
    <x v="2"/>
    <x v="12"/>
    <s v="UNEMPLOYMENT CLAIMS"/>
    <m/>
    <m/>
  </r>
  <r>
    <s v="GENERAL"/>
    <s v="001.19.557.200.31"/>
    <s v="17"/>
    <s v="3"/>
    <s v="001"/>
    <s v="17"/>
    <s v="557"/>
    <s v="200"/>
    <x v="7"/>
    <x v="2"/>
    <x v="9"/>
    <s v="OFFICE &amp; OPERATING SUPPLIES"/>
    <n v="97.75"/>
    <n v="0"/>
  </r>
  <r>
    <s v="GENERAL"/>
    <s v="001.19.557.200.31"/>
    <s v="17"/>
    <s v="3"/>
    <s v="001"/>
    <s v="17"/>
    <s v="557"/>
    <s v="200"/>
    <x v="7"/>
    <x v="0"/>
    <x v="1"/>
    <s v="OFFICE &amp; OPERATING SUPPLIES"/>
    <n v="155.66999999999999"/>
    <n v="0"/>
  </r>
  <r>
    <s v="GENERAL"/>
    <s v="001.19.557.200.42"/>
    <s v="17"/>
    <s v="4"/>
    <s v="001"/>
    <s v="17"/>
    <s v="557"/>
    <s v="200"/>
    <x v="2"/>
    <x v="2"/>
    <x v="10"/>
    <s v="COMMUNICATION"/>
    <n v="193.38"/>
    <n v="0"/>
  </r>
  <r>
    <s v="GENERAL"/>
    <s v="001.19.557.200.42"/>
    <s v="17"/>
    <s v="4"/>
    <s v="001"/>
    <s v="17"/>
    <s v="557"/>
    <s v="200"/>
    <x v="2"/>
    <x v="0"/>
    <x v="11"/>
    <s v="COMMUNICATION"/>
    <n v="338.54"/>
    <n v="0"/>
  </r>
  <r>
    <s v="GENERAL"/>
    <s v="001.19.557.200.43"/>
    <s v="17"/>
    <s v="4"/>
    <s v="001"/>
    <s v="17"/>
    <s v="557"/>
    <s v="200"/>
    <x v="19"/>
    <x v="0"/>
    <x v="11"/>
    <s v="TRAVEL"/>
    <n v="4100.4399999999996"/>
    <n v="0"/>
  </r>
  <r>
    <s v="GENERAL"/>
    <s v="001.19.562.100.47"/>
    <s v="17"/>
    <s v="4"/>
    <s v="001"/>
    <s v="17"/>
    <s v="562"/>
    <s v="100"/>
    <x v="24"/>
    <x v="2"/>
    <x v="0"/>
    <s v="UTILITIES"/>
    <n v="14.68"/>
    <n v="0"/>
  </r>
  <r>
    <s v="GENERAL"/>
    <s v="001.19.562.100.47"/>
    <s v="17"/>
    <s v="4"/>
    <s v="001"/>
    <s v="17"/>
    <s v="562"/>
    <s v="100"/>
    <x v="24"/>
    <x v="2"/>
    <x v="8"/>
    <s v="UTILITIES"/>
    <n v="29.9"/>
    <n v="0"/>
  </r>
  <r>
    <s v="GENERAL"/>
    <s v="001.19.562.100.47"/>
    <s v="17"/>
    <s v="4"/>
    <s v="001"/>
    <s v="17"/>
    <s v="562"/>
    <s v="100"/>
    <x v="24"/>
    <x v="0"/>
    <x v="0"/>
    <s v="UTILITIES"/>
    <n v="15.46"/>
    <n v="0"/>
  </r>
  <r>
    <s v="GENERAL"/>
    <s v="001.19.562.100.98"/>
    <s v="17"/>
    <s v="9"/>
    <s v="001"/>
    <s v="17"/>
    <s v="562"/>
    <s v="100"/>
    <x v="14"/>
    <x v="0"/>
    <x v="10"/>
    <s v="INTERFUND FACILITIES"/>
    <n v="2575"/>
    <n v="0"/>
  </r>
  <r>
    <s v="GENERAL"/>
    <s v="001.19.562.100.98"/>
    <s v="17"/>
    <s v="9"/>
    <s v="001"/>
    <s v="17"/>
    <s v="562"/>
    <s v="100"/>
    <x v="14"/>
    <x v="0"/>
    <x v="6"/>
    <s v="INTERFUND FACILITIES"/>
    <n v="2575"/>
    <n v="0"/>
  </r>
  <r>
    <s v="GENERAL"/>
    <s v="001.19.562.100.99"/>
    <s v="17"/>
    <s v="9"/>
    <s v="001"/>
    <s v="17"/>
    <s v="562"/>
    <s v="100"/>
    <x v="15"/>
    <x v="1"/>
    <x v="10"/>
    <s v="INTERFUND IS SERVICES"/>
    <n v="516"/>
    <n v="0"/>
  </r>
  <r>
    <s v="GENERAL"/>
    <s v="001.19.562.100.99"/>
    <s v="17"/>
    <s v="9"/>
    <s v="001"/>
    <s v="17"/>
    <s v="562"/>
    <s v="100"/>
    <x v="15"/>
    <x v="1"/>
    <x v="6"/>
    <s v="INTERFUND IS SERVICES"/>
    <n v="516"/>
    <n v="0"/>
  </r>
  <r>
    <s v="GENERAL"/>
    <s v="001.19.562.100.99"/>
    <s v="17"/>
    <s v="9"/>
    <s v="001"/>
    <s v="17"/>
    <s v="562"/>
    <s v="100"/>
    <x v="15"/>
    <x v="1"/>
    <x v="1"/>
    <s v="INTERFUND IS SERVICES"/>
    <n v="516"/>
    <n v="0"/>
  </r>
  <r>
    <s v="GENERAL"/>
    <s v="001.19.562.100.99"/>
    <s v="17"/>
    <s v="9"/>
    <s v="001"/>
    <s v="17"/>
    <s v="562"/>
    <s v="100"/>
    <x v="15"/>
    <x v="1"/>
    <x v="2"/>
    <s v="INTERFUND IS SERVICES"/>
    <n v="516"/>
    <n v="0"/>
  </r>
  <r>
    <s v="GENERAL"/>
    <s v="001.19.524.200.31"/>
    <s v="17"/>
    <s v="3"/>
    <s v="001"/>
    <s v="17"/>
    <s v="524"/>
    <s v="200"/>
    <x v="7"/>
    <x v="1"/>
    <x v="8"/>
    <s v="OFFICE &amp; OPERATING SUPPLIES"/>
    <n v="234.72"/>
    <n v="0"/>
  </r>
  <r>
    <s v="GENERAL"/>
    <s v="001.19.524.200.31"/>
    <s v="17"/>
    <s v="3"/>
    <s v="001"/>
    <s v="17"/>
    <s v="524"/>
    <s v="200"/>
    <x v="7"/>
    <x v="0"/>
    <x v="11"/>
    <s v="OFFICE &amp; OPERATING SUPPLIES"/>
    <n v="1003.09"/>
    <n v="0"/>
  </r>
  <r>
    <s v="GENERAL"/>
    <s v="001.19.524.200.35"/>
    <s v="17"/>
    <s v="3"/>
    <s v="001"/>
    <s v="17"/>
    <s v="524"/>
    <s v="200"/>
    <x v="8"/>
    <x v="1"/>
    <x v="4"/>
    <s v="SMALL TOOLS AND EQUIPMENT"/>
    <n v="65.650000000000006"/>
    <n v="0"/>
  </r>
  <r>
    <s v="GENERAL"/>
    <s v="001.19.524.200.41"/>
    <s v="17"/>
    <s v="4"/>
    <s v="001"/>
    <s v="17"/>
    <s v="524"/>
    <s v="200"/>
    <x v="9"/>
    <x v="1"/>
    <x v="6"/>
    <s v="PROFESSIONAL SERVICES"/>
    <n v="1033.1099999999999"/>
    <n v="0"/>
  </r>
  <r>
    <s v="GENERAL"/>
    <s v="001.19.524.200.41"/>
    <s v="17"/>
    <s v="4"/>
    <s v="001"/>
    <s v="17"/>
    <s v="524"/>
    <s v="200"/>
    <x v="9"/>
    <x v="0"/>
    <x v="5"/>
    <s v="PROFESSIONAL SERVICES"/>
    <n v="1471.2"/>
    <n v="0"/>
  </r>
  <r>
    <s v="GENERAL"/>
    <s v="001.19.524.200.41"/>
    <s v="17"/>
    <s v="4"/>
    <s v="001"/>
    <s v="17"/>
    <s v="524"/>
    <s v="200"/>
    <x v="9"/>
    <x v="0"/>
    <x v="1"/>
    <s v="PROFESSIONAL SERVICES"/>
    <n v="2380.36"/>
    <n v="0"/>
  </r>
  <r>
    <s v="GENERAL"/>
    <s v="001.19.524.200.42"/>
    <s v="17"/>
    <s v="4"/>
    <s v="001"/>
    <s v="17"/>
    <s v="524"/>
    <s v="200"/>
    <x v="2"/>
    <x v="1"/>
    <x v="6"/>
    <s v="COMMUNICATION"/>
    <n v="233.92"/>
    <n v="0"/>
  </r>
  <r>
    <s v="GENERAL"/>
    <s v="001.19.524.200.42"/>
    <s v="17"/>
    <s v="4"/>
    <s v="001"/>
    <s v="17"/>
    <s v="524"/>
    <s v="200"/>
    <x v="2"/>
    <x v="1"/>
    <x v="8"/>
    <s v="COMMUNICATION"/>
    <n v="253.91"/>
    <n v="0"/>
  </r>
  <r>
    <s v="GENERAL"/>
    <s v="001.19.524.200.42"/>
    <s v="17"/>
    <s v="4"/>
    <s v="001"/>
    <s v="17"/>
    <s v="524"/>
    <s v="200"/>
    <x v="2"/>
    <x v="0"/>
    <x v="4"/>
    <s v="COMMUNICATION"/>
    <n v="492.91"/>
    <n v="0"/>
  </r>
  <r>
    <s v="GENERAL"/>
    <s v="001.19.524.200.43"/>
    <s v="17"/>
    <s v="4"/>
    <s v="001"/>
    <s v="17"/>
    <s v="524"/>
    <s v="200"/>
    <x v="19"/>
    <x v="1"/>
    <x v="0"/>
    <s v="TRAVEL"/>
    <n v="0"/>
    <n v="0"/>
  </r>
  <r>
    <s v="GENERAL"/>
    <s v="001.19.524.200.49"/>
    <s v="17"/>
    <s v="4"/>
    <s v="001"/>
    <s v="17"/>
    <s v="524"/>
    <s v="200"/>
    <x v="12"/>
    <x v="1"/>
    <x v="5"/>
    <s v="MISCELLANEOUS"/>
    <n v="829.92"/>
    <n v="0"/>
  </r>
  <r>
    <s v="GENERAL"/>
    <s v="001.19.524.200.49"/>
    <s v="17"/>
    <s v="4"/>
    <s v="001"/>
    <s v="17"/>
    <s v="524"/>
    <s v="200"/>
    <x v="12"/>
    <x v="2"/>
    <x v="9"/>
    <s v="MISCELLANEOUS"/>
    <n v="758.9"/>
    <n v="0"/>
  </r>
  <r>
    <s v="GENERAL"/>
    <s v="001.19.524.200.49"/>
    <s v="17"/>
    <s v="4"/>
    <s v="001"/>
    <s v="17"/>
    <s v="524"/>
    <s v="200"/>
    <x v="12"/>
    <x v="0"/>
    <x v="10"/>
    <s v="MISCELLANEOUS"/>
    <n v="829.8"/>
    <n v="0"/>
  </r>
  <r>
    <s v="GENERAL"/>
    <s v="001.19.524.200.49"/>
    <s v="17"/>
    <s v="4"/>
    <s v="001"/>
    <s v="17"/>
    <s v="524"/>
    <s v="200"/>
    <x v="12"/>
    <x v="0"/>
    <x v="2"/>
    <s v="MISCELLANEOUS"/>
    <n v="479.34"/>
    <n v="0"/>
  </r>
  <r>
    <s v="GENERAL"/>
    <s v="001.19.524.200.64"/>
    <s v="17"/>
    <s v="6"/>
    <s v="001"/>
    <s v="17"/>
    <s v="524"/>
    <s v="200"/>
    <x v="25"/>
    <x v="2"/>
    <x v="0"/>
    <s v="MACHINERY &amp; EQUIPMENT"/>
    <n v="0"/>
    <n v="0"/>
  </r>
  <r>
    <s v="GENERAL"/>
    <s v="001.19.524.200.93"/>
    <s v="17"/>
    <s v="9"/>
    <s v="001"/>
    <s v="17"/>
    <s v="524"/>
    <s v="200"/>
    <x v="13"/>
    <x v="2"/>
    <x v="10"/>
    <s v="EQUIPMENT RENTAL CHARGE-FUEL"/>
    <n v="625"/>
    <n v="0"/>
  </r>
  <r>
    <s v="GENERAL"/>
    <s v="001.19.524.200.93"/>
    <s v="17"/>
    <s v="9"/>
    <s v="001"/>
    <s v="17"/>
    <s v="524"/>
    <s v="200"/>
    <x v="13"/>
    <x v="0"/>
    <x v="0"/>
    <s v="EQUIPMENT RENTAL CHARGE-FUEL"/>
    <n v="650"/>
    <n v="7800"/>
  </r>
  <r>
    <s v="GENERAL"/>
    <s v="001.19.557.200.49"/>
    <s v="17"/>
    <s v="4"/>
    <s v="001"/>
    <s v="17"/>
    <s v="557"/>
    <s v="200"/>
    <x v="12"/>
    <x v="1"/>
    <x v="6"/>
    <s v="MISCELLANEOUS"/>
    <n v="346.66"/>
    <n v="0"/>
  </r>
  <r>
    <s v="GENERAL"/>
    <s v="001.19.557.200.49"/>
    <s v="17"/>
    <s v="4"/>
    <s v="001"/>
    <s v="17"/>
    <s v="557"/>
    <s v="200"/>
    <x v="12"/>
    <x v="1"/>
    <x v="3"/>
    <s v="MISCELLANEOUS"/>
    <n v="3292.47"/>
    <n v="0"/>
  </r>
  <r>
    <s v="GENERAL"/>
    <s v="001.19.557.200.49"/>
    <s v="17"/>
    <s v="4"/>
    <s v="001"/>
    <s v="17"/>
    <s v="557"/>
    <s v="200"/>
    <x v="12"/>
    <x v="0"/>
    <x v="5"/>
    <s v="MISCELLANEOUS"/>
    <n v="513.38"/>
    <n v="0"/>
  </r>
  <r>
    <s v="GENERAL"/>
    <s v="001.19.557.200.98"/>
    <s v="17"/>
    <s v="9"/>
    <s v="001"/>
    <s v="17"/>
    <s v="557"/>
    <s v="200"/>
    <x v="14"/>
    <x v="2"/>
    <x v="9"/>
    <s v="INTERFUND FACILITIES"/>
    <n v="6717"/>
    <n v="0"/>
  </r>
  <r>
    <s v="GENERAL"/>
    <s v="001.19.557.200.99"/>
    <s v="17"/>
    <s v="9"/>
    <s v="001"/>
    <s v="17"/>
    <s v="557"/>
    <s v="200"/>
    <x v="15"/>
    <x v="2"/>
    <x v="7"/>
    <s v="INTERFUND IS SERVICES"/>
    <n v="1358"/>
    <n v="0"/>
  </r>
  <r>
    <s v="GENERAL"/>
    <s v="001.19.557.200.99"/>
    <s v="17"/>
    <s v="9"/>
    <s v="001"/>
    <s v="17"/>
    <s v="557"/>
    <s v="200"/>
    <x v="15"/>
    <x v="2"/>
    <x v="8"/>
    <s v="INTERFUND IS SERVICES"/>
    <n v="1358"/>
    <n v="0"/>
  </r>
  <r>
    <s v="GENERAL"/>
    <s v="001.19.558.100.11"/>
    <s v="17"/>
    <s v="1"/>
    <s v="001"/>
    <s v="17"/>
    <s v="558"/>
    <s v="100"/>
    <x v="3"/>
    <x v="0"/>
    <x v="10"/>
    <s v="REGULAR SALARIES &amp; WAGES"/>
    <n v="64137.48"/>
    <n v="0"/>
  </r>
  <r>
    <s v="GENERAL"/>
    <s v="001.19.558.100.12"/>
    <s v="17"/>
    <s v="1"/>
    <s v="001"/>
    <s v="17"/>
    <s v="558"/>
    <s v="100"/>
    <x v="18"/>
    <x v="0"/>
    <x v="5"/>
    <s v="OVERTIME"/>
    <n v="85.03"/>
    <n v="0"/>
  </r>
  <r>
    <s v="GENERAL"/>
    <s v="001.19.558.100.21"/>
    <s v="17"/>
    <s v="2"/>
    <s v="001"/>
    <s v="17"/>
    <s v="558"/>
    <s v="100"/>
    <x v="4"/>
    <x v="1"/>
    <x v="10"/>
    <s v="F.I.C.A."/>
    <n v="6054.14"/>
    <n v="0"/>
  </r>
  <r>
    <s v="GENERAL"/>
    <s v="001.19.558.100.21"/>
    <s v="17"/>
    <s v="2"/>
    <s v="001"/>
    <s v="17"/>
    <s v="558"/>
    <s v="100"/>
    <x v="4"/>
    <x v="1"/>
    <x v="5"/>
    <s v="F.I.C.A."/>
    <n v="4257.8599999999997"/>
    <n v="0"/>
  </r>
  <r>
    <s v="GENERAL"/>
    <s v="001.19.558.100.21"/>
    <s v="17"/>
    <s v="2"/>
    <s v="001"/>
    <s v="17"/>
    <s v="558"/>
    <s v="100"/>
    <x v="4"/>
    <x v="1"/>
    <x v="6"/>
    <s v="F.I.C.A."/>
    <n v="4448.84"/>
    <n v="0"/>
  </r>
  <r>
    <s v="GENERAL"/>
    <s v="001.19.558.100.21"/>
    <s v="17"/>
    <s v="2"/>
    <s v="001"/>
    <s v="17"/>
    <s v="558"/>
    <s v="100"/>
    <x v="4"/>
    <x v="2"/>
    <x v="11"/>
    <s v="F.I.C.A."/>
    <n v="5514.83"/>
    <n v="-5970"/>
  </r>
  <r>
    <s v="GENERAL"/>
    <s v="001.19.558.100.21"/>
    <s v="17"/>
    <s v="2"/>
    <s v="001"/>
    <s v="17"/>
    <s v="558"/>
    <s v="100"/>
    <x v="4"/>
    <x v="2"/>
    <x v="7"/>
    <s v="F.I.C.A."/>
    <n v="5758.36"/>
    <n v="0"/>
  </r>
  <r>
    <s v="GENERAL"/>
    <s v="001.19.558.100.21"/>
    <s v="17"/>
    <s v="2"/>
    <s v="001"/>
    <s v="17"/>
    <s v="558"/>
    <s v="100"/>
    <x v="4"/>
    <x v="0"/>
    <x v="9"/>
    <s v="F.I.C.A."/>
    <n v="5807.09"/>
    <n v="0"/>
  </r>
  <r>
    <s v="GENERAL"/>
    <s v="001.19.558.100.22"/>
    <s v="17"/>
    <s v="2"/>
    <s v="001"/>
    <s v="17"/>
    <s v="558"/>
    <s v="100"/>
    <x v="21"/>
    <x v="0"/>
    <x v="0"/>
    <s v="OTHER FRINGE BENEFITS"/>
    <n v="0"/>
    <n v="1000"/>
  </r>
  <r>
    <s v="GENERAL"/>
    <s v="001.19.558.100.23"/>
    <s v="17"/>
    <s v="2"/>
    <s v="001"/>
    <s v="17"/>
    <s v="558"/>
    <s v="100"/>
    <x v="5"/>
    <x v="2"/>
    <x v="1"/>
    <s v="PENSIONS"/>
    <n v="4304.62"/>
    <n v="0"/>
  </r>
  <r>
    <s v="GENERAL"/>
    <s v="001.19.558.100.23"/>
    <s v="17"/>
    <s v="2"/>
    <s v="001"/>
    <s v="17"/>
    <s v="558"/>
    <s v="100"/>
    <x v="5"/>
    <x v="0"/>
    <x v="0"/>
    <s v="PENSIONS"/>
    <n v="4472.16"/>
    <n v="55260"/>
  </r>
  <r>
    <s v="GENERAL"/>
    <s v="001.19.558.100.23"/>
    <s v="17"/>
    <s v="2"/>
    <s v="001"/>
    <s v="17"/>
    <s v="558"/>
    <s v="100"/>
    <x v="5"/>
    <x v="0"/>
    <x v="10"/>
    <s v="PENSIONS"/>
    <n v="4656.24"/>
    <n v="0"/>
  </r>
  <r>
    <s v="GENERAL"/>
    <s v="001.19.558.100.24"/>
    <s v="17"/>
    <s v="2"/>
    <s v="001"/>
    <s v="17"/>
    <s v="558"/>
    <s v="100"/>
    <x v="0"/>
    <x v="1"/>
    <x v="10"/>
    <s v="INDUSTRIAL INSURANCE"/>
    <n v="283.54000000000002"/>
    <n v="0"/>
  </r>
  <r>
    <s v="GENERAL"/>
    <s v="001.19.558.100.24"/>
    <s v="17"/>
    <s v="2"/>
    <s v="001"/>
    <s v="17"/>
    <s v="558"/>
    <s v="100"/>
    <x v="0"/>
    <x v="0"/>
    <x v="10"/>
    <s v="INDUSTRIAL INSURANCE"/>
    <n v="832.67"/>
    <n v="0"/>
  </r>
  <r>
    <s v="GENERAL"/>
    <s v="001.19.558.100.25"/>
    <s v="17"/>
    <s v="2"/>
    <s v="001"/>
    <s v="17"/>
    <s v="558"/>
    <s v="100"/>
    <x v="1"/>
    <x v="1"/>
    <x v="1"/>
    <s v="HEALTH INSURANCE"/>
    <n v="8759.17"/>
    <n v="0"/>
  </r>
  <r>
    <s v="GENERAL"/>
    <s v="001.19.558.100.25"/>
    <s v="17"/>
    <s v="2"/>
    <s v="001"/>
    <s v="17"/>
    <s v="558"/>
    <s v="100"/>
    <x v="1"/>
    <x v="0"/>
    <x v="0"/>
    <s v="HEALTH INSURANCE"/>
    <n v="13806.62"/>
    <n v="154620"/>
  </r>
  <r>
    <s v="GENERAL"/>
    <s v="001.19.558.100.25"/>
    <s v="17"/>
    <s v="2"/>
    <s v="001"/>
    <s v="17"/>
    <s v="558"/>
    <s v="100"/>
    <x v="1"/>
    <x v="0"/>
    <x v="1"/>
    <s v="HEALTH INSURANCE"/>
    <n v="14632.93"/>
    <n v="0"/>
  </r>
  <r>
    <s v="GENERAL"/>
    <s v="001.19.514.810.31"/>
    <s v="17"/>
    <s v="3"/>
    <s v="001"/>
    <s v="17"/>
    <s v="514"/>
    <s v="810"/>
    <x v="7"/>
    <x v="0"/>
    <x v="12"/>
    <s v="OFFICE &amp; OPERATING SUPPLIES"/>
    <m/>
    <m/>
  </r>
  <r>
    <s v="GENERAL"/>
    <s v="001.19.518.200.35"/>
    <s v="17"/>
    <s v="3"/>
    <s v="001"/>
    <s v="17"/>
    <s v="518"/>
    <s v="200"/>
    <x v="8"/>
    <x v="1"/>
    <x v="0"/>
    <s v="SMALL TOOLS AND EQUIPMENT"/>
    <n v="0"/>
    <n v="0"/>
  </r>
  <r>
    <s v="GENERAL"/>
    <s v="001.19.518.200.46"/>
    <s v="17"/>
    <s v="4"/>
    <s v="001"/>
    <s v="17"/>
    <s v="518"/>
    <s v="200"/>
    <x v="23"/>
    <x v="0"/>
    <x v="0"/>
    <s v="INSURANCE"/>
    <n v="0"/>
    <n v="0"/>
  </r>
  <r>
    <s v="GENERAL"/>
    <s v="001.19.524.200.11"/>
    <s v="17"/>
    <s v="1"/>
    <s v="001"/>
    <s v="17"/>
    <s v="524"/>
    <s v="200"/>
    <x v="3"/>
    <x v="2"/>
    <x v="11"/>
    <s v="REGULAR SALARIES &amp; WAGES"/>
    <n v="80414.25"/>
    <n v="0"/>
  </r>
  <r>
    <s v="GENERAL"/>
    <s v="001.19.524.200.11"/>
    <s v="17"/>
    <s v="1"/>
    <s v="001"/>
    <s v="17"/>
    <s v="524"/>
    <s v="200"/>
    <x v="3"/>
    <x v="0"/>
    <x v="8"/>
    <s v="REGULAR SALARIES &amp; WAGES"/>
    <n v="76152.899999999994"/>
    <n v="0"/>
  </r>
  <r>
    <s v="GENERAL"/>
    <s v="001.19.524.200.12"/>
    <s v="17"/>
    <s v="1"/>
    <s v="001"/>
    <s v="17"/>
    <s v="524"/>
    <s v="200"/>
    <x v="18"/>
    <x v="1"/>
    <x v="0"/>
    <s v="OVERTIME"/>
    <n v="0"/>
    <n v="2000"/>
  </r>
  <r>
    <s v="GENERAL"/>
    <s v="001.19.524.200.21"/>
    <s v="17"/>
    <s v="2"/>
    <s v="001"/>
    <s v="17"/>
    <s v="524"/>
    <s v="200"/>
    <x v="4"/>
    <x v="1"/>
    <x v="10"/>
    <s v="F.I.C.A"/>
    <n v="5588.44"/>
    <n v="0"/>
  </r>
  <r>
    <s v="GENERAL"/>
    <s v="001.19.524.200.21"/>
    <s v="17"/>
    <s v="2"/>
    <s v="001"/>
    <s v="17"/>
    <s v="524"/>
    <s v="200"/>
    <x v="4"/>
    <x v="1"/>
    <x v="1"/>
    <s v="F.I.C.A"/>
    <n v="5781.04"/>
    <n v="0"/>
  </r>
  <r>
    <s v="GENERAL"/>
    <s v="001.19.524.200.21"/>
    <s v="17"/>
    <s v="2"/>
    <s v="001"/>
    <s v="17"/>
    <s v="524"/>
    <s v="200"/>
    <x v="4"/>
    <x v="1"/>
    <x v="4"/>
    <s v="F.I.C.A"/>
    <n v="6257.49"/>
    <n v="0"/>
  </r>
  <r>
    <s v="GENERAL"/>
    <s v="001.19.524.200.21"/>
    <s v="17"/>
    <s v="2"/>
    <s v="001"/>
    <s v="17"/>
    <s v="524"/>
    <s v="200"/>
    <x v="4"/>
    <x v="0"/>
    <x v="0"/>
    <s v="F.I.C.A"/>
    <n v="6053.73"/>
    <n v="91620"/>
  </r>
  <r>
    <s v="GENERAL"/>
    <s v="001.19.524.200.24"/>
    <s v="17"/>
    <s v="2"/>
    <s v="001"/>
    <s v="17"/>
    <s v="524"/>
    <s v="200"/>
    <x v="0"/>
    <x v="1"/>
    <x v="6"/>
    <s v="INDUSTRIAL INSURANCE"/>
    <n v="693.2"/>
    <n v="0"/>
  </r>
  <r>
    <s v="GENERAL"/>
    <s v="001.19.524.200.24"/>
    <s v="17"/>
    <s v="2"/>
    <s v="001"/>
    <s v="17"/>
    <s v="524"/>
    <s v="200"/>
    <x v="0"/>
    <x v="2"/>
    <x v="10"/>
    <s v="INDUSTRIAL INSURANCE"/>
    <n v="624.29"/>
    <n v="0"/>
  </r>
  <r>
    <s v="GENERAL"/>
    <s v="001.19.524.200.24"/>
    <s v="17"/>
    <s v="2"/>
    <s v="001"/>
    <s v="17"/>
    <s v="524"/>
    <s v="200"/>
    <x v="0"/>
    <x v="2"/>
    <x v="2"/>
    <s v="INDUSTRIAL INSURANCE"/>
    <n v="604.35"/>
    <n v="0"/>
  </r>
  <r>
    <s v="GENERAL"/>
    <s v="001.19.524.200.25"/>
    <s v="17"/>
    <s v="2"/>
    <s v="001"/>
    <s v="17"/>
    <s v="524"/>
    <s v="200"/>
    <x v="1"/>
    <x v="2"/>
    <x v="5"/>
    <s v="MEDICAL &amp; LIFE INSURANCE"/>
    <n v="16693.080000000002"/>
    <n v="0"/>
  </r>
  <r>
    <s v="GENERAL"/>
    <s v="001.19.558.100.31"/>
    <s v="17"/>
    <s v="3"/>
    <s v="001"/>
    <s v="17"/>
    <s v="558"/>
    <s v="100"/>
    <x v="7"/>
    <x v="1"/>
    <x v="5"/>
    <s v="OFFICE &amp; OPERATING SUPPLIES"/>
    <n v="287.02"/>
    <n v="0"/>
  </r>
  <r>
    <s v="GENERAL"/>
    <s v="001.19.558.100.35"/>
    <s v="17"/>
    <s v="3"/>
    <s v="001"/>
    <s v="17"/>
    <s v="558"/>
    <s v="100"/>
    <x v="8"/>
    <x v="0"/>
    <x v="4"/>
    <s v="SMALL TOOLS &amp; MINOR EQUIPMENT"/>
    <n v="388.65"/>
    <n v="0"/>
  </r>
  <r>
    <s v="GENERAL"/>
    <s v="001.19.558.100.41"/>
    <s v="17"/>
    <s v="4"/>
    <s v="001"/>
    <s v="17"/>
    <s v="558"/>
    <s v="100"/>
    <x v="9"/>
    <x v="1"/>
    <x v="7"/>
    <s v="PROFESSIONAL SERVICES"/>
    <n v="500"/>
    <n v="0"/>
  </r>
  <r>
    <s v="GENERAL"/>
    <s v="001.19.558.100.41"/>
    <s v="17"/>
    <s v="4"/>
    <s v="001"/>
    <s v="17"/>
    <s v="558"/>
    <s v="100"/>
    <x v="9"/>
    <x v="1"/>
    <x v="3"/>
    <s v="PROFESSIONAL SERVICES"/>
    <n v="4733.25"/>
    <n v="0"/>
  </r>
  <r>
    <s v="GENERAL"/>
    <s v="001.19.558.100.41"/>
    <s v="17"/>
    <s v="4"/>
    <s v="001"/>
    <s v="17"/>
    <s v="558"/>
    <s v="100"/>
    <x v="9"/>
    <x v="2"/>
    <x v="8"/>
    <s v="PROFESSIONAL SERVICES"/>
    <n v="9939.5"/>
    <n v="0"/>
  </r>
  <r>
    <s v="GENERAL"/>
    <s v="001.19.558.100.42"/>
    <s v="17"/>
    <s v="4"/>
    <s v="001"/>
    <s v="17"/>
    <s v="558"/>
    <s v="100"/>
    <x v="2"/>
    <x v="1"/>
    <x v="6"/>
    <s v="COMMUNICATION"/>
    <n v="417.2"/>
    <n v="0"/>
  </r>
  <r>
    <s v="GENERAL"/>
    <s v="001.19.558.100.42"/>
    <s v="17"/>
    <s v="4"/>
    <s v="001"/>
    <s v="17"/>
    <s v="558"/>
    <s v="100"/>
    <x v="2"/>
    <x v="1"/>
    <x v="1"/>
    <s v="COMMUNICATION"/>
    <n v="812.45"/>
    <n v="0"/>
  </r>
  <r>
    <s v="GENERAL"/>
    <s v="001.19.558.100.42"/>
    <s v="17"/>
    <s v="4"/>
    <s v="001"/>
    <s v="17"/>
    <s v="558"/>
    <s v="100"/>
    <x v="2"/>
    <x v="1"/>
    <x v="3"/>
    <s v="COMMUNICATION"/>
    <n v="1080.05"/>
    <n v="0"/>
  </r>
  <r>
    <s v="GENERAL"/>
    <s v="001.19.558.100.43"/>
    <s v="17"/>
    <s v="4"/>
    <s v="001"/>
    <s v="17"/>
    <s v="558"/>
    <s v="100"/>
    <x v="19"/>
    <x v="1"/>
    <x v="2"/>
    <s v="TRAVEL"/>
    <n v="341.85"/>
    <n v="0"/>
  </r>
  <r>
    <s v="GENERAL"/>
    <s v="001.19.558.100.43"/>
    <s v="17"/>
    <s v="4"/>
    <s v="001"/>
    <s v="17"/>
    <s v="558"/>
    <s v="100"/>
    <x v="19"/>
    <x v="2"/>
    <x v="8"/>
    <s v="TRAVEL"/>
    <n v="15"/>
    <n v="0"/>
  </r>
  <r>
    <s v="GENERAL"/>
    <s v="001.19.558.100.43"/>
    <s v="17"/>
    <s v="4"/>
    <s v="001"/>
    <s v="17"/>
    <s v="558"/>
    <s v="100"/>
    <x v="19"/>
    <x v="2"/>
    <x v="3"/>
    <s v="TRAVEL"/>
    <n v="14.99"/>
    <n v="0"/>
  </r>
  <r>
    <s v="GENERAL"/>
    <s v="001.19.558.100.44"/>
    <s v="17"/>
    <s v="4"/>
    <s v="001"/>
    <s v="17"/>
    <s v="558"/>
    <s v="100"/>
    <x v="10"/>
    <x v="1"/>
    <x v="11"/>
    <s v="ADVERTISING"/>
    <n v="0"/>
    <n v="12600"/>
  </r>
  <r>
    <s v="GENERAL"/>
    <s v="001.19.558.100.46"/>
    <s v="17"/>
    <s v="4"/>
    <s v="001"/>
    <s v="17"/>
    <s v="558"/>
    <s v="100"/>
    <x v="23"/>
    <x v="1"/>
    <x v="8"/>
    <s v="INSURANCE"/>
    <n v="14397"/>
    <n v="0"/>
  </r>
  <r>
    <s v="GENERAL"/>
    <s v="001.19.558.100.93"/>
    <s v="17"/>
    <s v="9"/>
    <s v="001"/>
    <s v="17"/>
    <s v="558"/>
    <s v="100"/>
    <x v="13"/>
    <x v="2"/>
    <x v="9"/>
    <s v="INTERFUND SUPPLIES"/>
    <n v="58"/>
    <n v="0"/>
  </r>
  <r>
    <s v="GENERAL"/>
    <s v="001.19.558.100.93"/>
    <s v="17"/>
    <s v="9"/>
    <s v="001"/>
    <s v="17"/>
    <s v="558"/>
    <s v="100"/>
    <x v="13"/>
    <x v="2"/>
    <x v="7"/>
    <s v="INTERFUND SUPPLIES"/>
    <n v="58"/>
    <n v="0"/>
  </r>
  <r>
    <s v="GENERAL"/>
    <s v="001.19.558.100.93"/>
    <s v="17"/>
    <s v="9"/>
    <s v="001"/>
    <s v="17"/>
    <s v="558"/>
    <s v="100"/>
    <x v="13"/>
    <x v="0"/>
    <x v="5"/>
    <s v="INTERFUND SUPPLIES"/>
    <n v="58"/>
    <n v="0"/>
  </r>
  <r>
    <s v="GENERAL"/>
    <s v="001.19.558.100.93"/>
    <s v="17"/>
    <s v="9"/>
    <s v="001"/>
    <s v="17"/>
    <s v="558"/>
    <s v="100"/>
    <x v="13"/>
    <x v="0"/>
    <x v="11"/>
    <s v="INTERFUND SUPPLIES"/>
    <n v="58"/>
    <n v="0"/>
  </r>
  <r>
    <s v="GENERAL"/>
    <s v="001.19.524.200.25"/>
    <s v="17"/>
    <s v="2"/>
    <s v="001"/>
    <s v="17"/>
    <s v="524"/>
    <s v="200"/>
    <x v="1"/>
    <x v="0"/>
    <x v="2"/>
    <s v="MEDICAL &amp; LIFE INSURANCE"/>
    <n v="18227.23"/>
    <n v="0"/>
  </r>
  <r>
    <s v="GENERAL"/>
    <s v="001.19.524.200.31"/>
    <s v="17"/>
    <s v="3"/>
    <s v="001"/>
    <s v="17"/>
    <s v="524"/>
    <s v="200"/>
    <x v="7"/>
    <x v="0"/>
    <x v="10"/>
    <s v="OFFICE &amp; OPERATING SUPPLIES"/>
    <n v="1057.48"/>
    <n v="0"/>
  </r>
  <r>
    <s v="GENERAL"/>
    <s v="001.19.524.200.31"/>
    <s v="17"/>
    <s v="3"/>
    <s v="001"/>
    <s v="17"/>
    <s v="524"/>
    <s v="200"/>
    <x v="7"/>
    <x v="0"/>
    <x v="9"/>
    <s v="OFFICE &amp; OPERATING SUPPLIES"/>
    <n v="21.79"/>
    <n v="0"/>
  </r>
  <r>
    <s v="GENERAL"/>
    <s v="001.19.524.200.41"/>
    <s v="17"/>
    <s v="4"/>
    <s v="001"/>
    <s v="17"/>
    <s v="524"/>
    <s v="200"/>
    <x v="9"/>
    <x v="1"/>
    <x v="0"/>
    <s v="PROFESSIONAL SERVICES"/>
    <n v="1272.78"/>
    <n v="12000"/>
  </r>
  <r>
    <s v="GENERAL"/>
    <s v="001.19.524.200.41"/>
    <s v="17"/>
    <s v="4"/>
    <s v="001"/>
    <s v="17"/>
    <s v="524"/>
    <s v="200"/>
    <x v="9"/>
    <x v="1"/>
    <x v="5"/>
    <s v="PROFESSIONAL SERVICES"/>
    <n v="728.73"/>
    <n v="0"/>
  </r>
  <r>
    <s v="GENERAL"/>
    <s v="001.19.524.200.41"/>
    <s v="17"/>
    <s v="4"/>
    <s v="001"/>
    <s v="17"/>
    <s v="524"/>
    <s v="200"/>
    <x v="9"/>
    <x v="2"/>
    <x v="6"/>
    <s v="PROFESSIONAL SERVICES"/>
    <n v="1159.73"/>
    <n v="0"/>
  </r>
  <r>
    <s v="GENERAL"/>
    <s v="001.19.524.200.41"/>
    <s v="17"/>
    <s v="4"/>
    <s v="001"/>
    <s v="17"/>
    <s v="524"/>
    <s v="200"/>
    <x v="9"/>
    <x v="0"/>
    <x v="0"/>
    <s v="PROFESSIONAL SERVICES"/>
    <n v="4361.75"/>
    <n v="54500"/>
  </r>
  <r>
    <s v="GENERAL"/>
    <s v="001.19.524.200.42"/>
    <s v="17"/>
    <s v="4"/>
    <s v="001"/>
    <s v="17"/>
    <s v="524"/>
    <s v="200"/>
    <x v="2"/>
    <x v="1"/>
    <x v="5"/>
    <s v="COMMUNICATION"/>
    <n v="483.01"/>
    <n v="0"/>
  </r>
  <r>
    <s v="GENERAL"/>
    <s v="001.19.524.200.42"/>
    <s v="17"/>
    <s v="4"/>
    <s v="001"/>
    <s v="17"/>
    <s v="524"/>
    <s v="200"/>
    <x v="2"/>
    <x v="1"/>
    <x v="11"/>
    <s v="COMMUNICATION"/>
    <n v="116.98"/>
    <n v="0"/>
  </r>
  <r>
    <s v="GENERAL"/>
    <s v="001.19.524.200.42"/>
    <s v="17"/>
    <s v="4"/>
    <s v="001"/>
    <s v="17"/>
    <s v="524"/>
    <s v="200"/>
    <x v="2"/>
    <x v="2"/>
    <x v="3"/>
    <s v="COMMUNICATION"/>
    <n v="337.81"/>
    <n v="0"/>
  </r>
  <r>
    <s v="GENERAL"/>
    <s v="001.19.524.200.42"/>
    <s v="17"/>
    <s v="4"/>
    <s v="001"/>
    <s v="17"/>
    <s v="524"/>
    <s v="200"/>
    <x v="2"/>
    <x v="0"/>
    <x v="11"/>
    <s v="COMMUNICATION"/>
    <n v="237.32"/>
    <n v="0"/>
  </r>
  <r>
    <s v="GENERAL"/>
    <s v="001.19.524.200.42"/>
    <s v="17"/>
    <s v="4"/>
    <s v="001"/>
    <s v="17"/>
    <s v="524"/>
    <s v="200"/>
    <x v="2"/>
    <x v="0"/>
    <x v="7"/>
    <s v="COMMUNICATION"/>
    <n v="436.29"/>
    <n v="0"/>
  </r>
  <r>
    <s v="GENERAL"/>
    <s v="001.19.524.200.42"/>
    <s v="17"/>
    <s v="4"/>
    <s v="001"/>
    <s v="17"/>
    <s v="524"/>
    <s v="200"/>
    <x v="2"/>
    <x v="0"/>
    <x v="8"/>
    <s v="COMMUNICATION"/>
    <n v="199.95"/>
    <n v="0"/>
  </r>
  <r>
    <s v="GENERAL"/>
    <s v="001.19.524.200.43"/>
    <s v="17"/>
    <s v="4"/>
    <s v="001"/>
    <s v="17"/>
    <s v="524"/>
    <s v="200"/>
    <x v="19"/>
    <x v="1"/>
    <x v="5"/>
    <s v="TRAVEL"/>
    <n v="408.65"/>
    <n v="0"/>
  </r>
  <r>
    <s v="GENERAL"/>
    <s v="001.19.524.200.43"/>
    <s v="17"/>
    <s v="4"/>
    <s v="001"/>
    <s v="17"/>
    <s v="524"/>
    <s v="200"/>
    <x v="19"/>
    <x v="0"/>
    <x v="9"/>
    <s v="TRAVEL"/>
    <n v="397.08"/>
    <n v="0"/>
  </r>
  <r>
    <s v="GENERAL"/>
    <s v="001.19.524.200.49"/>
    <s v="17"/>
    <s v="4"/>
    <s v="001"/>
    <s v="17"/>
    <s v="524"/>
    <s v="200"/>
    <x v="12"/>
    <x v="1"/>
    <x v="13"/>
    <s v="MISCELLANEOUS"/>
    <n v="49.03"/>
    <n v="0"/>
  </r>
  <r>
    <s v="GENERAL"/>
    <s v="001.19.524.200.49"/>
    <s v="17"/>
    <s v="4"/>
    <s v="001"/>
    <s v="17"/>
    <s v="524"/>
    <s v="200"/>
    <x v="12"/>
    <x v="0"/>
    <x v="1"/>
    <s v="MISCELLANEOUS"/>
    <n v="96.24"/>
    <n v="0"/>
  </r>
  <r>
    <s v="GENERAL"/>
    <s v="001.19.524.200.93"/>
    <s v="17"/>
    <s v="9"/>
    <s v="001"/>
    <s v="17"/>
    <s v="524"/>
    <s v="200"/>
    <x v="13"/>
    <x v="1"/>
    <x v="0"/>
    <s v="EQUIPMENT RENTAL CHARGE-FUEL"/>
    <n v="1175"/>
    <n v="14100"/>
  </r>
  <r>
    <s v="GENERAL"/>
    <s v="001.19.524.200.93"/>
    <s v="17"/>
    <s v="9"/>
    <s v="001"/>
    <s v="17"/>
    <s v="524"/>
    <s v="200"/>
    <x v="13"/>
    <x v="0"/>
    <x v="5"/>
    <s v="EQUIPMENT RENTAL CHARGE-FUEL"/>
    <n v="650"/>
    <n v="0"/>
  </r>
  <r>
    <s v="GENERAL"/>
    <s v="001.19.524.200.93"/>
    <s v="17"/>
    <s v="9"/>
    <s v="001"/>
    <s v="17"/>
    <s v="524"/>
    <s v="200"/>
    <x v="13"/>
    <x v="0"/>
    <x v="11"/>
    <s v="EQUIPMENT RENTAL CHARGE-FUEL"/>
    <n v="650"/>
    <n v="0"/>
  </r>
  <r>
    <s v="GENERAL"/>
    <s v="001.19.524.200.93"/>
    <s v="17"/>
    <s v="9"/>
    <s v="001"/>
    <s v="17"/>
    <s v="524"/>
    <s v="200"/>
    <x v="13"/>
    <x v="0"/>
    <x v="4"/>
    <s v="EQUIPMENT RENTAL CHARGE-FUEL"/>
    <n v="650"/>
    <n v="0"/>
  </r>
  <r>
    <s v="GENERAL"/>
    <s v="001.19.524.200.95"/>
    <s v="17"/>
    <s v="9"/>
    <s v="001"/>
    <s v="17"/>
    <s v="524"/>
    <s v="200"/>
    <x v="22"/>
    <x v="0"/>
    <x v="8"/>
    <s v="INTERFUND OPERATING RENTALS &amp; LEASES"/>
    <n v="3342"/>
    <n v="0"/>
  </r>
  <r>
    <s v="GENERAL"/>
    <s v="001.19.524.200.97"/>
    <s v="17"/>
    <s v="9"/>
    <s v="001"/>
    <s v="17"/>
    <s v="524"/>
    <s v="200"/>
    <x v="20"/>
    <x v="1"/>
    <x v="4"/>
    <s v="INTERFUND PRINTING SERVICES"/>
    <n v="1433"/>
    <n v="0"/>
  </r>
  <r>
    <s v="GENERAL"/>
    <s v="001.19.524.200.97"/>
    <s v="17"/>
    <s v="9"/>
    <s v="001"/>
    <s v="17"/>
    <s v="524"/>
    <s v="200"/>
    <x v="20"/>
    <x v="1"/>
    <x v="3"/>
    <s v="INTERFUND PRINTING SERVICES"/>
    <n v="1433"/>
    <n v="0"/>
  </r>
  <r>
    <s v="GENERAL"/>
    <s v="001.19.524.200.97"/>
    <s v="17"/>
    <s v="9"/>
    <s v="001"/>
    <s v="17"/>
    <s v="524"/>
    <s v="200"/>
    <x v="20"/>
    <x v="2"/>
    <x v="0"/>
    <s v="INTERFUND PRINTING SERVICES"/>
    <n v="1333"/>
    <n v="16000"/>
  </r>
  <r>
    <s v="GENERAL"/>
    <s v="001.19.524.200.98"/>
    <s v="17"/>
    <s v="9"/>
    <s v="001"/>
    <s v="17"/>
    <s v="524"/>
    <s v="200"/>
    <x v="14"/>
    <x v="2"/>
    <x v="0"/>
    <s v="INTERFUND FACILITIES"/>
    <n v="9033"/>
    <n v="108400"/>
  </r>
  <r>
    <s v="GENERAL"/>
    <s v="001.19.524.600.44"/>
    <s v="17"/>
    <s v="4"/>
    <s v="001"/>
    <s v="17"/>
    <s v="524"/>
    <s v="600"/>
    <x v="10"/>
    <x v="2"/>
    <x v="0"/>
    <s v="ADVERTISING"/>
    <n v="0"/>
    <n v="12000"/>
  </r>
  <r>
    <s v="GENERAL"/>
    <s v="001.19.524.600.51"/>
    <s v="17"/>
    <s v="5"/>
    <s v="001"/>
    <s v="17"/>
    <s v="524"/>
    <s v="600"/>
    <x v="17"/>
    <x v="2"/>
    <x v="0"/>
    <s v="INTERGOVERNMENTAL SERVICES"/>
    <n v="0"/>
    <n v="121000"/>
  </r>
  <r>
    <s v="GENERAL"/>
    <s v="001.19.557.200.11"/>
    <s v="17"/>
    <s v="1"/>
    <s v="001"/>
    <s v="17"/>
    <s v="557"/>
    <s v="200"/>
    <x v="3"/>
    <x v="1"/>
    <x v="1"/>
    <s v="REGULAR SALARIES &amp; WAGES"/>
    <n v="16309.22"/>
    <n v="0"/>
  </r>
  <r>
    <s v="GENERAL"/>
    <s v="001.19.557.200.11"/>
    <s v="17"/>
    <s v="1"/>
    <s v="001"/>
    <s v="17"/>
    <s v="557"/>
    <s v="200"/>
    <x v="3"/>
    <x v="0"/>
    <x v="2"/>
    <s v="REGULAR SALARIES &amp; WAGES"/>
    <n v="8764.32"/>
    <n v="0"/>
  </r>
  <r>
    <s v="GENERAL"/>
    <s v="001.19.557.200.21"/>
    <s v="17"/>
    <s v="2"/>
    <s v="001"/>
    <s v="17"/>
    <s v="557"/>
    <s v="200"/>
    <x v="4"/>
    <x v="2"/>
    <x v="6"/>
    <s v="F.I.C.A"/>
    <n v="1935.56"/>
    <n v="0"/>
  </r>
  <r>
    <s v="GENERAL"/>
    <s v="001.19.557.200.21"/>
    <s v="17"/>
    <s v="2"/>
    <s v="001"/>
    <s v="17"/>
    <s v="557"/>
    <s v="200"/>
    <x v="4"/>
    <x v="2"/>
    <x v="11"/>
    <s v="F.I.C.A"/>
    <n v="1015.26"/>
    <n v="220"/>
  </r>
  <r>
    <s v="GENERAL"/>
    <s v="001.19.557.200.21"/>
    <s v="17"/>
    <s v="2"/>
    <s v="001"/>
    <s v="17"/>
    <s v="557"/>
    <s v="200"/>
    <x v="4"/>
    <x v="2"/>
    <x v="2"/>
    <s v="F.I.C.A"/>
    <n v="1130.0999999999999"/>
    <n v="0"/>
  </r>
  <r>
    <s v="GENERAL"/>
    <s v="001.19.557.200.21"/>
    <s v="17"/>
    <s v="2"/>
    <s v="001"/>
    <s v="17"/>
    <s v="557"/>
    <s v="200"/>
    <x v="4"/>
    <x v="0"/>
    <x v="6"/>
    <s v="F.I.C.A"/>
    <n v="753.92"/>
    <n v="0"/>
  </r>
  <r>
    <s v="GENERAL"/>
    <s v="001.19.557.200.21"/>
    <s v="17"/>
    <s v="2"/>
    <s v="001"/>
    <s v="17"/>
    <s v="557"/>
    <s v="200"/>
    <x v="4"/>
    <x v="0"/>
    <x v="8"/>
    <s v="F.I.C.A"/>
    <n v="717.03"/>
    <n v="0"/>
  </r>
  <r>
    <s v="GENERAL"/>
    <s v="001.19.524.200.95"/>
    <s v="17"/>
    <s v="9"/>
    <s v="001"/>
    <s v="17"/>
    <s v="524"/>
    <s v="200"/>
    <x v="22"/>
    <x v="1"/>
    <x v="5"/>
    <s v="INTERFUND OPERATING RENTALS &amp; LEASES"/>
    <n v="3183"/>
    <n v="0"/>
  </r>
  <r>
    <s v="GENERAL"/>
    <s v="001.19.524.200.95"/>
    <s v="17"/>
    <s v="9"/>
    <s v="001"/>
    <s v="17"/>
    <s v="524"/>
    <s v="200"/>
    <x v="22"/>
    <x v="1"/>
    <x v="11"/>
    <s v="INTERFUND OPERATING RENTALS &amp; LEASES"/>
    <n v="3183"/>
    <n v="0"/>
  </r>
  <r>
    <s v="GENERAL"/>
    <s v="001.19.524.200.95"/>
    <s v="17"/>
    <s v="9"/>
    <s v="001"/>
    <s v="17"/>
    <s v="524"/>
    <s v="200"/>
    <x v="22"/>
    <x v="1"/>
    <x v="4"/>
    <s v="INTERFUND OPERATING RENTALS &amp; LEASES"/>
    <n v="3183"/>
    <n v="0"/>
  </r>
  <r>
    <s v="GENERAL"/>
    <s v="001.19.524.200.95"/>
    <s v="17"/>
    <s v="9"/>
    <s v="001"/>
    <s v="17"/>
    <s v="524"/>
    <s v="200"/>
    <x v="22"/>
    <x v="1"/>
    <x v="3"/>
    <s v="INTERFUND OPERATING RENTALS &amp; LEASES"/>
    <n v="3183"/>
    <n v="0"/>
  </r>
  <r>
    <s v="GENERAL"/>
    <s v="001.19.524.200.95"/>
    <s v="17"/>
    <s v="9"/>
    <s v="001"/>
    <s v="17"/>
    <s v="524"/>
    <s v="200"/>
    <x v="22"/>
    <x v="2"/>
    <x v="10"/>
    <s v="INTERFUND OPERATING RENTALS &amp; LEASES"/>
    <n v="3183"/>
    <n v="0"/>
  </r>
  <r>
    <s v="GENERAL"/>
    <s v="001.19.524.200.95"/>
    <s v="17"/>
    <s v="9"/>
    <s v="001"/>
    <s v="17"/>
    <s v="524"/>
    <s v="200"/>
    <x v="22"/>
    <x v="2"/>
    <x v="6"/>
    <s v="INTERFUND OPERATING RENTALS &amp; LEASES"/>
    <n v="3183"/>
    <n v="0"/>
  </r>
  <r>
    <s v="GENERAL"/>
    <s v="001.19.524.200.95"/>
    <s v="17"/>
    <s v="9"/>
    <s v="001"/>
    <s v="17"/>
    <s v="524"/>
    <s v="200"/>
    <x v="22"/>
    <x v="2"/>
    <x v="1"/>
    <s v="INTERFUND OPERATING RENTALS &amp; LEASES"/>
    <n v="3183"/>
    <n v="0"/>
  </r>
  <r>
    <s v="GENERAL"/>
    <s v="001.19.524.200.95"/>
    <s v="17"/>
    <s v="9"/>
    <s v="001"/>
    <s v="17"/>
    <s v="524"/>
    <s v="200"/>
    <x v="22"/>
    <x v="2"/>
    <x v="2"/>
    <s v="INTERFUND OPERATING RENTALS &amp; LEASES"/>
    <n v="3183"/>
    <n v="0"/>
  </r>
  <r>
    <s v="GENERAL"/>
    <s v="001.19.524.200.97"/>
    <s v="17"/>
    <s v="9"/>
    <s v="001"/>
    <s v="17"/>
    <s v="524"/>
    <s v="200"/>
    <x v="20"/>
    <x v="1"/>
    <x v="10"/>
    <s v="INTERFUND PRINTING SERVICES"/>
    <n v="1433"/>
    <n v="0"/>
  </r>
  <r>
    <s v="GENERAL"/>
    <s v="001.19.524.200.97"/>
    <s v="17"/>
    <s v="9"/>
    <s v="001"/>
    <s v="17"/>
    <s v="524"/>
    <s v="200"/>
    <x v="20"/>
    <x v="2"/>
    <x v="5"/>
    <s v="INTERFUND PRINTING SERVICES"/>
    <n v="1333"/>
    <n v="0"/>
  </r>
  <r>
    <s v="GENERAL"/>
    <s v="001.19.524.200.97"/>
    <s v="17"/>
    <s v="9"/>
    <s v="001"/>
    <s v="17"/>
    <s v="524"/>
    <s v="200"/>
    <x v="20"/>
    <x v="0"/>
    <x v="11"/>
    <s v="INTERFUND PRINTING SERVICES"/>
    <n v="1350"/>
    <n v="0"/>
  </r>
  <r>
    <s v="GENERAL"/>
    <s v="001.19.524.200.97"/>
    <s v="17"/>
    <s v="9"/>
    <s v="001"/>
    <s v="17"/>
    <s v="524"/>
    <s v="200"/>
    <x v="20"/>
    <x v="0"/>
    <x v="4"/>
    <s v="INTERFUND PRINTING SERVICES"/>
    <n v="1350"/>
    <n v="0"/>
  </r>
  <r>
    <s v="GENERAL"/>
    <s v="001.19.524.200.97"/>
    <s v="17"/>
    <s v="9"/>
    <s v="001"/>
    <s v="17"/>
    <s v="524"/>
    <s v="200"/>
    <x v="20"/>
    <x v="0"/>
    <x v="3"/>
    <s v="INTERFUND PRINTING SERVICES"/>
    <n v="1350"/>
    <n v="0"/>
  </r>
  <r>
    <s v="GENERAL"/>
    <s v="001.19.524.200.98"/>
    <s v="17"/>
    <s v="9"/>
    <s v="001"/>
    <s v="17"/>
    <s v="524"/>
    <s v="200"/>
    <x v="14"/>
    <x v="1"/>
    <x v="5"/>
    <s v="INTERFUND FACILITIES"/>
    <n v="7853"/>
    <n v="0"/>
  </r>
  <r>
    <s v="GENERAL"/>
    <s v="001.19.524.200.98"/>
    <s v="17"/>
    <s v="9"/>
    <s v="001"/>
    <s v="17"/>
    <s v="524"/>
    <s v="200"/>
    <x v="14"/>
    <x v="1"/>
    <x v="11"/>
    <s v="INTERFUND FACILITIES"/>
    <n v="7853"/>
    <n v="0"/>
  </r>
  <r>
    <s v="GENERAL"/>
    <s v="001.19.524.200.98"/>
    <s v="17"/>
    <s v="9"/>
    <s v="001"/>
    <s v="17"/>
    <s v="524"/>
    <s v="200"/>
    <x v="14"/>
    <x v="1"/>
    <x v="4"/>
    <s v="INTERFUND FACILITIES"/>
    <n v="7853"/>
    <n v="0"/>
  </r>
  <r>
    <s v="GENERAL"/>
    <s v="001.19.524.200.98"/>
    <s v="17"/>
    <s v="9"/>
    <s v="001"/>
    <s v="17"/>
    <s v="524"/>
    <s v="200"/>
    <x v="14"/>
    <x v="1"/>
    <x v="3"/>
    <s v="INTERFUND FACILITIES"/>
    <n v="7853"/>
    <n v="0"/>
  </r>
  <r>
    <s v="GENERAL"/>
    <s v="001.19.524.200.99"/>
    <s v="17"/>
    <s v="9"/>
    <s v="001"/>
    <s v="17"/>
    <s v="524"/>
    <s v="200"/>
    <x v="15"/>
    <x v="0"/>
    <x v="6"/>
    <s v="INTERFUND IS SERVICES"/>
    <n v="8708"/>
    <n v="0"/>
  </r>
  <r>
    <s v="GENERAL"/>
    <s v="001.19.524.200.99"/>
    <s v="17"/>
    <s v="9"/>
    <s v="001"/>
    <s v="17"/>
    <s v="524"/>
    <s v="200"/>
    <x v="15"/>
    <x v="0"/>
    <x v="1"/>
    <s v="INTERFUND IS SERVICES"/>
    <n v="8708"/>
    <n v="0"/>
  </r>
  <r>
    <s v="GENERAL"/>
    <s v="001.19.524.200.99"/>
    <s v="17"/>
    <s v="9"/>
    <s v="001"/>
    <s v="17"/>
    <s v="524"/>
    <s v="200"/>
    <x v="15"/>
    <x v="0"/>
    <x v="2"/>
    <s v="INTERFUND IS SERVICES"/>
    <n v="8708"/>
    <n v="0"/>
  </r>
  <r>
    <s v="GENERAL"/>
    <s v="001.19.558.100.97"/>
    <s v="17"/>
    <s v="9"/>
    <s v="001"/>
    <s v="17"/>
    <s v="558"/>
    <s v="100"/>
    <x v="20"/>
    <x v="1"/>
    <x v="9"/>
    <s v="INTERFUND PRINTING SERVICES"/>
    <n v="2883"/>
    <n v="0"/>
  </r>
  <r>
    <s v="GENERAL"/>
    <s v="001.19.558.100.97"/>
    <s v="17"/>
    <s v="9"/>
    <s v="001"/>
    <s v="17"/>
    <s v="558"/>
    <s v="100"/>
    <x v="20"/>
    <x v="1"/>
    <x v="7"/>
    <s v="INTERFUND PRINTING SERVICES"/>
    <n v="2883"/>
    <n v="0"/>
  </r>
  <r>
    <s v="GENERAL"/>
    <s v="001.19.558.100.98"/>
    <s v="17"/>
    <s v="9"/>
    <s v="001"/>
    <s v="17"/>
    <s v="558"/>
    <s v="100"/>
    <x v="14"/>
    <x v="2"/>
    <x v="5"/>
    <s v="INTERFUND FACILITIES"/>
    <n v="9033"/>
    <n v="0"/>
  </r>
  <r>
    <s v="GENERAL"/>
    <s v="001.19.558.100.98"/>
    <s v="17"/>
    <s v="9"/>
    <s v="001"/>
    <s v="17"/>
    <s v="558"/>
    <s v="100"/>
    <x v="14"/>
    <x v="0"/>
    <x v="4"/>
    <s v="INTERFUND FACILITIES"/>
    <n v="8075"/>
    <n v="0"/>
  </r>
  <r>
    <s v="GENERAL"/>
    <s v="001.19.558.100.98"/>
    <s v="17"/>
    <s v="9"/>
    <s v="001"/>
    <s v="17"/>
    <s v="558"/>
    <s v="100"/>
    <x v="14"/>
    <x v="0"/>
    <x v="3"/>
    <s v="INTERFUND FACILITIES"/>
    <n v="8075"/>
    <n v="0"/>
  </r>
  <r>
    <s v="GENERAL"/>
    <s v="001.19.559.300.12"/>
    <s v="17"/>
    <s v="1"/>
    <s v="001"/>
    <s v="17"/>
    <s v="559"/>
    <s v="300"/>
    <x v="18"/>
    <x v="1"/>
    <x v="0"/>
    <s v="OVERTIME"/>
    <n v="0"/>
    <n v="0"/>
  </r>
  <r>
    <s v="GENERAL"/>
    <s v="001.19.559.300.21"/>
    <s v="17"/>
    <s v="2"/>
    <s v="001"/>
    <s v="17"/>
    <s v="559"/>
    <s v="300"/>
    <x v="4"/>
    <x v="2"/>
    <x v="0"/>
    <s v="F.I.C.A"/>
    <n v="0"/>
    <n v="0"/>
  </r>
  <r>
    <s v="GENERAL"/>
    <s v="001.19.559.300.24"/>
    <s v="17"/>
    <s v="2"/>
    <s v="001"/>
    <s v="17"/>
    <s v="559"/>
    <s v="300"/>
    <x v="0"/>
    <x v="2"/>
    <x v="0"/>
    <s v="INDUSTRIAL INSURANCE"/>
    <n v="0"/>
    <n v="0"/>
  </r>
  <r>
    <s v="GENERAL"/>
    <s v="001.19.559.300.47"/>
    <s v="17"/>
    <s v="4"/>
    <s v="001"/>
    <s v="17"/>
    <s v="559"/>
    <s v="300"/>
    <x v="24"/>
    <x v="1"/>
    <x v="0"/>
    <s v="UTILITIES"/>
    <n v="0"/>
    <n v="0"/>
  </r>
  <r>
    <s v="GENERAL"/>
    <s v="001.19.559.300.64"/>
    <s v="17"/>
    <s v="6"/>
    <s v="001"/>
    <s v="17"/>
    <s v="559"/>
    <s v="300"/>
    <x v="25"/>
    <x v="2"/>
    <x v="0"/>
    <s v="MACHINERY &amp; EQUIPMENT"/>
    <n v="0"/>
    <n v="0"/>
  </r>
  <r>
    <s v="GENERAL"/>
    <s v="001.19.562.100.11"/>
    <s v="17"/>
    <s v="1"/>
    <s v="001"/>
    <s v="17"/>
    <s v="562"/>
    <s v="100"/>
    <x v="3"/>
    <x v="1"/>
    <x v="11"/>
    <s v="REGULAR SALARIES &amp; WAGES"/>
    <n v="1540.44"/>
    <n v="0"/>
  </r>
  <r>
    <s v="GENERAL"/>
    <s v="001.19.562.100.11"/>
    <s v="17"/>
    <s v="1"/>
    <s v="001"/>
    <s v="17"/>
    <s v="562"/>
    <s v="100"/>
    <x v="3"/>
    <x v="1"/>
    <x v="2"/>
    <s v="REGULAR SALARIES &amp; WAGES"/>
    <n v="2023.88"/>
    <n v="0"/>
  </r>
  <r>
    <s v="GENERAL"/>
    <s v="001.19.562.100.11"/>
    <s v="17"/>
    <s v="1"/>
    <s v="001"/>
    <s v="17"/>
    <s v="562"/>
    <s v="100"/>
    <x v="3"/>
    <x v="2"/>
    <x v="9"/>
    <s v="REGULAR SALARIES &amp; WAGES"/>
    <n v="2936.08"/>
    <n v="-1080"/>
  </r>
  <r>
    <s v="GENERAL"/>
    <s v="001.19.562.100.11"/>
    <s v="17"/>
    <s v="1"/>
    <s v="001"/>
    <s v="17"/>
    <s v="562"/>
    <s v="100"/>
    <x v="3"/>
    <x v="0"/>
    <x v="1"/>
    <s v="REGULAR SALARIES &amp; WAGES"/>
    <n v="2920.82"/>
    <n v="0"/>
  </r>
  <r>
    <s v="GENERAL"/>
    <s v="001.19.562.100.11"/>
    <s v="17"/>
    <s v="1"/>
    <s v="001"/>
    <s v="17"/>
    <s v="562"/>
    <s v="100"/>
    <x v="3"/>
    <x v="0"/>
    <x v="8"/>
    <s v="REGULAR SALARIES &amp; WAGES"/>
    <n v="713.87"/>
    <n v="0"/>
  </r>
  <r>
    <s v="GENERAL"/>
    <s v="001.19.562.100.11"/>
    <s v="17"/>
    <s v="1"/>
    <s v="001"/>
    <s v="17"/>
    <s v="562"/>
    <s v="100"/>
    <x v="3"/>
    <x v="0"/>
    <x v="3"/>
    <s v="REGULAR SALARIES &amp; WAGES"/>
    <n v="289.45"/>
    <n v="-23277"/>
  </r>
  <r>
    <s v="GENERAL"/>
    <s v="001.19.524.600.13"/>
    <s v="17"/>
    <s v="1"/>
    <s v="001"/>
    <s v="17"/>
    <s v="524"/>
    <s v="600"/>
    <x v="16"/>
    <x v="2"/>
    <x v="2"/>
    <s v="OTHER WAGES"/>
    <n v="3152"/>
    <n v="0"/>
  </r>
  <r>
    <s v="GENERAL"/>
    <s v="001.19.524.600.35"/>
    <s v="17"/>
    <s v="3"/>
    <s v="001"/>
    <s v="17"/>
    <s v="524"/>
    <s v="600"/>
    <x v="8"/>
    <x v="0"/>
    <x v="0"/>
    <s v="SMALL TOOLS AND EQUIPMENT"/>
    <n v="0"/>
    <n v="1200"/>
  </r>
  <r>
    <s v="GENERAL"/>
    <s v="001.19.542.651.41"/>
    <s v="17"/>
    <s v="4"/>
    <s v="001"/>
    <s v="17"/>
    <s v="542"/>
    <s v="651"/>
    <x v="9"/>
    <x v="2"/>
    <x v="0"/>
    <s v="PROFESSIONAL SERVICES"/>
    <n v="0"/>
    <n v="0"/>
  </r>
  <r>
    <s v="GENERAL"/>
    <s v="001.19.557.200.11"/>
    <s v="17"/>
    <s v="1"/>
    <s v="001"/>
    <s v="17"/>
    <s v="557"/>
    <s v="200"/>
    <x v="3"/>
    <x v="1"/>
    <x v="11"/>
    <s v="REGULAR SALARIES &amp; WAGES"/>
    <n v="14056.49"/>
    <n v="0"/>
  </r>
  <r>
    <s v="GENERAL"/>
    <s v="001.19.557.200.11"/>
    <s v="17"/>
    <s v="1"/>
    <s v="001"/>
    <s v="17"/>
    <s v="557"/>
    <s v="200"/>
    <x v="3"/>
    <x v="1"/>
    <x v="13"/>
    <s v="REGULAR SALARIES &amp; WAGES"/>
    <n v="-4212.51"/>
    <n v="0"/>
  </r>
  <r>
    <s v="GENERAL"/>
    <s v="001.19.557.200.11"/>
    <s v="17"/>
    <s v="1"/>
    <s v="001"/>
    <s v="17"/>
    <s v="557"/>
    <s v="200"/>
    <x v="3"/>
    <x v="2"/>
    <x v="9"/>
    <s v="REGULAR SALARIES &amp; WAGES"/>
    <n v="6837.36"/>
    <n v="-2950"/>
  </r>
  <r>
    <s v="GENERAL"/>
    <s v="001.19.557.200.11"/>
    <s v="17"/>
    <s v="1"/>
    <s v="001"/>
    <s v="17"/>
    <s v="557"/>
    <s v="200"/>
    <x v="3"/>
    <x v="2"/>
    <x v="6"/>
    <s v="REGULAR SALARIES &amp; WAGES"/>
    <n v="6361.83"/>
    <n v="0"/>
  </r>
  <r>
    <s v="GENERAL"/>
    <s v="001.19.557.200.11"/>
    <s v="17"/>
    <s v="1"/>
    <s v="001"/>
    <s v="17"/>
    <s v="557"/>
    <s v="200"/>
    <x v="3"/>
    <x v="0"/>
    <x v="8"/>
    <s v="REGULAR SALARIES &amp; WAGES"/>
    <n v="9511.65"/>
    <n v="0"/>
  </r>
  <r>
    <s v="GENERAL"/>
    <s v="001.19.557.200.13"/>
    <s v="17"/>
    <s v="1"/>
    <s v="001"/>
    <s v="17"/>
    <s v="557"/>
    <s v="200"/>
    <x v="16"/>
    <x v="2"/>
    <x v="1"/>
    <s v="OTHER WAGES"/>
    <n v="6156"/>
    <n v="0"/>
  </r>
  <r>
    <s v="GENERAL"/>
    <s v="001.19.557.200.13"/>
    <s v="17"/>
    <s v="1"/>
    <s v="001"/>
    <s v="17"/>
    <s v="557"/>
    <s v="200"/>
    <x v="16"/>
    <x v="2"/>
    <x v="8"/>
    <s v="OTHER WAGES"/>
    <n v="5307"/>
    <n v="0"/>
  </r>
  <r>
    <s v="GENERAL"/>
    <s v="001.19.557.200.13"/>
    <s v="17"/>
    <s v="1"/>
    <s v="001"/>
    <s v="17"/>
    <s v="557"/>
    <s v="200"/>
    <x v="16"/>
    <x v="0"/>
    <x v="0"/>
    <s v="OTHER WAGES"/>
    <n v="5328"/>
    <n v="0"/>
  </r>
  <r>
    <s v="GENERAL"/>
    <s v="001.19.557.200.13"/>
    <s v="17"/>
    <s v="1"/>
    <s v="001"/>
    <s v="17"/>
    <s v="557"/>
    <s v="200"/>
    <x v="16"/>
    <x v="0"/>
    <x v="1"/>
    <s v="OTHER WAGES"/>
    <n v="2106.98"/>
    <n v="0"/>
  </r>
  <r>
    <s v="GENERAL"/>
    <s v="001.19.557.200.21"/>
    <s v="17"/>
    <s v="2"/>
    <s v="001"/>
    <s v="17"/>
    <s v="557"/>
    <s v="200"/>
    <x v="4"/>
    <x v="1"/>
    <x v="1"/>
    <s v="F.I.C.A"/>
    <n v="1302.1300000000001"/>
    <n v="0"/>
  </r>
  <r>
    <s v="GENERAL"/>
    <s v="001.19.557.200.21"/>
    <s v="17"/>
    <s v="2"/>
    <s v="001"/>
    <s v="17"/>
    <s v="557"/>
    <s v="200"/>
    <x v="4"/>
    <x v="0"/>
    <x v="2"/>
    <s v="F.I.C.A"/>
    <n v="659.29"/>
    <n v="0"/>
  </r>
  <r>
    <s v="GENERAL"/>
    <s v="001.19.557.200.23"/>
    <s v="17"/>
    <s v="2"/>
    <s v="001"/>
    <s v="17"/>
    <s v="557"/>
    <s v="200"/>
    <x v="5"/>
    <x v="1"/>
    <x v="10"/>
    <s v="PENSIONS"/>
    <n v="821.88"/>
    <n v="0"/>
  </r>
  <r>
    <s v="GENERAL"/>
    <s v="001.19.557.200.23"/>
    <s v="17"/>
    <s v="2"/>
    <s v="001"/>
    <s v="17"/>
    <s v="557"/>
    <s v="200"/>
    <x v="5"/>
    <x v="0"/>
    <x v="7"/>
    <s v="PENSIONS"/>
    <n v="719"/>
    <n v="0"/>
  </r>
  <r>
    <s v="GENERAL"/>
    <s v="001.19.557.200.24"/>
    <s v="17"/>
    <s v="2"/>
    <s v="001"/>
    <s v="17"/>
    <s v="557"/>
    <s v="200"/>
    <x v="0"/>
    <x v="2"/>
    <x v="3"/>
    <s v="INDUSTRIAL INSURANCE"/>
    <n v="316.33"/>
    <n v="0"/>
  </r>
  <r>
    <s v="GENERAL"/>
    <s v="001.19.557.200.25"/>
    <s v="17"/>
    <s v="2"/>
    <s v="001"/>
    <s v="17"/>
    <s v="557"/>
    <s v="200"/>
    <x v="1"/>
    <x v="0"/>
    <x v="6"/>
    <s v="MEDICAL &amp; LIFE INSURANCE"/>
    <n v="1870.43"/>
    <n v="0"/>
  </r>
  <r>
    <s v="GENERAL"/>
    <s v="001.19.557.200.25"/>
    <s v="17"/>
    <s v="2"/>
    <s v="001"/>
    <s v="17"/>
    <s v="557"/>
    <s v="200"/>
    <x v="1"/>
    <x v="0"/>
    <x v="11"/>
    <s v="MEDICAL &amp; LIFE INSURANCE"/>
    <n v="2483.81"/>
    <n v="0"/>
  </r>
  <r>
    <s v="GENERAL"/>
    <s v="001.19.557.200.31"/>
    <s v="17"/>
    <s v="3"/>
    <s v="001"/>
    <s v="17"/>
    <s v="557"/>
    <s v="200"/>
    <x v="7"/>
    <x v="1"/>
    <x v="5"/>
    <s v="OFFICE &amp; OPERATING SUPPLIES"/>
    <n v="25"/>
    <n v="0"/>
  </r>
  <r>
    <s v="GENERAL"/>
    <s v="001.19.557.200.23"/>
    <s v="17"/>
    <s v="2"/>
    <s v="001"/>
    <s v="17"/>
    <s v="557"/>
    <s v="200"/>
    <x v="5"/>
    <x v="1"/>
    <x v="5"/>
    <s v="PENSIONS"/>
    <n v="748.38"/>
    <n v="0"/>
  </r>
  <r>
    <s v="GENERAL"/>
    <s v="001.19.557.200.23"/>
    <s v="17"/>
    <s v="2"/>
    <s v="001"/>
    <s v="17"/>
    <s v="557"/>
    <s v="200"/>
    <x v="5"/>
    <x v="0"/>
    <x v="3"/>
    <s v="PENSIONS"/>
    <n v="688.88"/>
    <n v="0"/>
  </r>
  <r>
    <s v="GENERAL"/>
    <s v="001.19.557.200.24"/>
    <s v="17"/>
    <s v="2"/>
    <s v="001"/>
    <s v="17"/>
    <s v="557"/>
    <s v="200"/>
    <x v="0"/>
    <x v="1"/>
    <x v="10"/>
    <s v="INDUSTRIAL INSURANCE"/>
    <n v="53.82"/>
    <n v="0"/>
  </r>
  <r>
    <s v="GENERAL"/>
    <s v="001.19.557.200.24"/>
    <s v="17"/>
    <s v="2"/>
    <s v="001"/>
    <s v="17"/>
    <s v="557"/>
    <s v="200"/>
    <x v="0"/>
    <x v="1"/>
    <x v="2"/>
    <s v="INDUSTRIAL INSURANCE"/>
    <n v="101.08"/>
    <n v="0"/>
  </r>
  <r>
    <s v="GENERAL"/>
    <s v="001.19.557.200.24"/>
    <s v="17"/>
    <s v="2"/>
    <s v="001"/>
    <s v="17"/>
    <s v="557"/>
    <s v="200"/>
    <x v="0"/>
    <x v="2"/>
    <x v="4"/>
    <s v="INDUSTRIAL INSURANCE"/>
    <n v="294.5"/>
    <n v="0"/>
  </r>
  <r>
    <s v="GENERAL"/>
    <s v="001.19.557.200.25"/>
    <s v="17"/>
    <s v="2"/>
    <s v="001"/>
    <s v="17"/>
    <s v="557"/>
    <s v="200"/>
    <x v="1"/>
    <x v="0"/>
    <x v="9"/>
    <s v="MEDICAL &amp; LIFE INSURANCE"/>
    <n v="2129.16"/>
    <n v="0"/>
  </r>
  <r>
    <s v="GENERAL"/>
    <s v="001.19.557.200.31"/>
    <s v="17"/>
    <s v="3"/>
    <s v="001"/>
    <s v="17"/>
    <s v="557"/>
    <s v="200"/>
    <x v="7"/>
    <x v="1"/>
    <x v="2"/>
    <s v="OFFICE &amp; OPERATING SUPPLIES"/>
    <n v="330.6"/>
    <n v="0"/>
  </r>
  <r>
    <s v="GENERAL"/>
    <s v="001.19.557.200.31"/>
    <s v="17"/>
    <s v="3"/>
    <s v="001"/>
    <s v="17"/>
    <s v="557"/>
    <s v="200"/>
    <x v="7"/>
    <x v="2"/>
    <x v="8"/>
    <s v="OFFICE &amp; OPERATING SUPPLIES"/>
    <n v="378.48"/>
    <n v="0"/>
  </r>
  <r>
    <s v="GENERAL"/>
    <s v="001.19.557.200.31"/>
    <s v="17"/>
    <s v="3"/>
    <s v="001"/>
    <s v="17"/>
    <s v="557"/>
    <s v="200"/>
    <x v="7"/>
    <x v="2"/>
    <x v="2"/>
    <s v="OFFICE &amp; OPERATING SUPPLIES"/>
    <n v="89.73"/>
    <n v="0"/>
  </r>
  <r>
    <s v="GENERAL"/>
    <s v="001.19.557.200.42"/>
    <s v="17"/>
    <s v="4"/>
    <s v="001"/>
    <s v="17"/>
    <s v="557"/>
    <s v="200"/>
    <x v="2"/>
    <x v="2"/>
    <x v="6"/>
    <s v="COMMUNICATION"/>
    <n v="79.98"/>
    <n v="0"/>
  </r>
  <r>
    <s v="GENERAL"/>
    <s v="001.19.557.200.42"/>
    <s v="17"/>
    <s v="4"/>
    <s v="001"/>
    <s v="17"/>
    <s v="557"/>
    <s v="200"/>
    <x v="2"/>
    <x v="2"/>
    <x v="1"/>
    <s v="COMMUNICATION"/>
    <n v="79.98"/>
    <n v="0"/>
  </r>
  <r>
    <s v="GENERAL"/>
    <s v="001.19.557.200.42"/>
    <s v="17"/>
    <s v="4"/>
    <s v="001"/>
    <s v="17"/>
    <s v="557"/>
    <s v="200"/>
    <x v="2"/>
    <x v="2"/>
    <x v="8"/>
    <s v="COMMUNICATION"/>
    <n v="0"/>
    <n v="0"/>
  </r>
  <r>
    <s v="GENERAL"/>
    <s v="001.19.557.200.97"/>
    <s v="17"/>
    <s v="9"/>
    <s v="001"/>
    <s v="17"/>
    <s v="557"/>
    <s v="200"/>
    <x v="20"/>
    <x v="1"/>
    <x v="11"/>
    <s v="INTERFUND PRINTING SERVICES"/>
    <n v="3775"/>
    <n v="0"/>
  </r>
  <r>
    <s v="GENERAL"/>
    <s v="001.19.557.200.97"/>
    <s v="17"/>
    <s v="9"/>
    <s v="001"/>
    <s v="17"/>
    <s v="557"/>
    <s v="200"/>
    <x v="20"/>
    <x v="1"/>
    <x v="4"/>
    <s v="INTERFUND PRINTING SERVICES"/>
    <n v="3775"/>
    <n v="0"/>
  </r>
  <r>
    <s v="GENERAL"/>
    <s v="001.19.557.200.97"/>
    <s v="17"/>
    <s v="9"/>
    <s v="001"/>
    <s v="17"/>
    <s v="557"/>
    <s v="200"/>
    <x v="20"/>
    <x v="1"/>
    <x v="3"/>
    <s v="INTERFUND PRINTING SERVICES"/>
    <n v="3775"/>
    <n v="0"/>
  </r>
  <r>
    <s v="GENERAL"/>
    <s v="001.19.557.200.97"/>
    <s v="17"/>
    <s v="9"/>
    <s v="001"/>
    <s v="17"/>
    <s v="557"/>
    <s v="200"/>
    <x v="20"/>
    <x v="0"/>
    <x v="0"/>
    <s v="INTERFUND PRINTING SERVICES"/>
    <n v="2525"/>
    <n v="30300"/>
  </r>
  <r>
    <s v="GENERAL"/>
    <s v="001.19.557.200.99"/>
    <s v="17"/>
    <s v="9"/>
    <s v="001"/>
    <s v="17"/>
    <s v="557"/>
    <s v="200"/>
    <x v="15"/>
    <x v="1"/>
    <x v="11"/>
    <s v="INTERFUND IS SERVICES"/>
    <n v="516"/>
    <n v="0"/>
  </r>
  <r>
    <s v="GENERAL"/>
    <s v="001.19.557.200.99"/>
    <s v="17"/>
    <s v="9"/>
    <s v="001"/>
    <s v="17"/>
    <s v="557"/>
    <s v="200"/>
    <x v="15"/>
    <x v="1"/>
    <x v="4"/>
    <s v="INTERFUND IS SERVICES"/>
    <n v="516"/>
    <n v="0"/>
  </r>
  <r>
    <s v="GENERAL"/>
    <s v="001.19.562.100.21"/>
    <s v="17"/>
    <s v="2"/>
    <s v="001"/>
    <s v="17"/>
    <s v="562"/>
    <s v="100"/>
    <x v="4"/>
    <x v="1"/>
    <x v="3"/>
    <s v="F.I.C.A."/>
    <n v="139.1"/>
    <n v="0"/>
  </r>
  <r>
    <s v="GENERAL"/>
    <s v="001.19.562.100.23"/>
    <s v="17"/>
    <s v="2"/>
    <s v="001"/>
    <s v="17"/>
    <s v="562"/>
    <s v="100"/>
    <x v="5"/>
    <x v="1"/>
    <x v="8"/>
    <s v="PENSIONS"/>
    <n v="75.91"/>
    <n v="0"/>
  </r>
  <r>
    <s v="GENERAL"/>
    <s v="001.19.562.100.23"/>
    <s v="17"/>
    <s v="2"/>
    <s v="001"/>
    <s v="17"/>
    <s v="562"/>
    <s v="100"/>
    <x v="5"/>
    <x v="2"/>
    <x v="8"/>
    <s v="PENSIONS"/>
    <n v="215.99"/>
    <n v="0"/>
  </r>
  <r>
    <s v="GENERAL"/>
    <s v="001.19.562.100.23"/>
    <s v="17"/>
    <s v="2"/>
    <s v="001"/>
    <s v="17"/>
    <s v="562"/>
    <s v="100"/>
    <x v="5"/>
    <x v="2"/>
    <x v="2"/>
    <s v="PENSIONS"/>
    <n v="234.31"/>
    <n v="0"/>
  </r>
  <r>
    <s v="GENERAL"/>
    <s v="001.19.562.100.24"/>
    <s v="17"/>
    <s v="2"/>
    <s v="001"/>
    <s v="17"/>
    <s v="562"/>
    <s v="100"/>
    <x v="0"/>
    <x v="1"/>
    <x v="8"/>
    <s v="INDUSTRIAL INSURANCE"/>
    <n v="15.21"/>
    <n v="0"/>
  </r>
  <r>
    <s v="GENERAL"/>
    <s v="001.19.562.100.24"/>
    <s v="17"/>
    <s v="2"/>
    <s v="001"/>
    <s v="17"/>
    <s v="562"/>
    <s v="100"/>
    <x v="0"/>
    <x v="1"/>
    <x v="13"/>
    <s v="INDUSTRIAL INSURANCE"/>
    <n v="-217.81"/>
    <n v="0"/>
  </r>
  <r>
    <s v="GENERAL"/>
    <s v="001.19.562.100.24"/>
    <s v="17"/>
    <s v="2"/>
    <s v="001"/>
    <s v="17"/>
    <s v="562"/>
    <s v="100"/>
    <x v="0"/>
    <x v="2"/>
    <x v="4"/>
    <s v="INDUSTRIAL INSURANCE"/>
    <n v="10.63"/>
    <n v="0"/>
  </r>
  <r>
    <s v="GENERAL"/>
    <s v="001.19.562.100.25"/>
    <s v="17"/>
    <s v="2"/>
    <s v="001"/>
    <s v="17"/>
    <s v="562"/>
    <s v="100"/>
    <x v="1"/>
    <x v="1"/>
    <x v="4"/>
    <s v="HEALTH INSURANCE"/>
    <n v="499.21"/>
    <n v="0"/>
  </r>
  <r>
    <s v="GENERAL"/>
    <s v="001.19.562.100.25"/>
    <s v="17"/>
    <s v="2"/>
    <s v="001"/>
    <s v="17"/>
    <s v="562"/>
    <s v="100"/>
    <x v="1"/>
    <x v="0"/>
    <x v="8"/>
    <s v="HEALTH INSURANCE"/>
    <n v="175.02"/>
    <n v="0"/>
  </r>
  <r>
    <s v="GENERAL"/>
    <s v="001.19.562.100.25"/>
    <s v="17"/>
    <s v="2"/>
    <s v="001"/>
    <s v="17"/>
    <s v="562"/>
    <s v="100"/>
    <x v="1"/>
    <x v="0"/>
    <x v="2"/>
    <s v="HEALTH INSURANCE"/>
    <n v="235.84"/>
    <n v="0"/>
  </r>
  <r>
    <s v="GENERAL"/>
    <s v="001.19.562.100.31"/>
    <s v="17"/>
    <s v="3"/>
    <s v="001"/>
    <s v="17"/>
    <s v="562"/>
    <s v="100"/>
    <x v="7"/>
    <x v="1"/>
    <x v="8"/>
    <s v="OFFICE &amp; OPERATING SUPPLIES"/>
    <n v="100.03"/>
    <n v="0"/>
  </r>
  <r>
    <s v="GENERAL"/>
    <s v="001.19.562.100.41"/>
    <s v="17"/>
    <s v="4"/>
    <s v="001"/>
    <s v="17"/>
    <s v="562"/>
    <s v="100"/>
    <x v="9"/>
    <x v="1"/>
    <x v="8"/>
    <s v="PROFESSIONAL SERVICES"/>
    <n v="84620.53"/>
    <n v="0"/>
  </r>
  <r>
    <s v="GENERAL"/>
    <s v="001.19.562.100.41"/>
    <s v="17"/>
    <s v="4"/>
    <s v="001"/>
    <s v="17"/>
    <s v="562"/>
    <s v="100"/>
    <x v="9"/>
    <x v="1"/>
    <x v="3"/>
    <s v="PROFESSIONAL SERVICES"/>
    <n v="29758.81"/>
    <n v="0"/>
  </r>
  <r>
    <s v="GENERAL"/>
    <s v="001.19.562.100.41"/>
    <s v="17"/>
    <s v="4"/>
    <s v="001"/>
    <s v="17"/>
    <s v="562"/>
    <s v="100"/>
    <x v="9"/>
    <x v="2"/>
    <x v="2"/>
    <s v="PROFESSIONAL SERVICES"/>
    <n v="51826.5"/>
    <n v="0"/>
  </r>
  <r>
    <s v="GENERAL"/>
    <s v="001.19.562.100.42"/>
    <s v="17"/>
    <s v="4"/>
    <s v="001"/>
    <s v="17"/>
    <s v="562"/>
    <s v="100"/>
    <x v="2"/>
    <x v="0"/>
    <x v="10"/>
    <s v="COMMUNICATION"/>
    <n v="90.1"/>
    <n v="0"/>
  </r>
  <r>
    <s v="GENERAL"/>
    <s v="001.19.562.100.97"/>
    <s v="17"/>
    <s v="9"/>
    <s v="001"/>
    <s v="17"/>
    <s v="562"/>
    <s v="100"/>
    <x v="20"/>
    <x v="1"/>
    <x v="10"/>
    <s v="INTERFUND PRINTING SERVICES"/>
    <n v="33"/>
    <n v="0"/>
  </r>
  <r>
    <s v="GENERAL"/>
    <s v="001.19.562.100.97"/>
    <s v="17"/>
    <s v="9"/>
    <s v="001"/>
    <s v="17"/>
    <s v="562"/>
    <s v="100"/>
    <x v="20"/>
    <x v="1"/>
    <x v="6"/>
    <s v="INTERFUND PRINTING SERVICES"/>
    <n v="33"/>
    <n v="0"/>
  </r>
  <r>
    <s v="GENERAL"/>
    <s v="001.19.562.100.97"/>
    <s v="17"/>
    <s v="9"/>
    <s v="001"/>
    <s v="17"/>
    <s v="562"/>
    <s v="100"/>
    <x v="20"/>
    <x v="2"/>
    <x v="9"/>
    <s v="INTERFUND PRINTING SERVICES"/>
    <n v="50"/>
    <n v="0"/>
  </r>
  <r>
    <s v="GENERAL"/>
    <s v="001.19.562.100.97"/>
    <s v="17"/>
    <s v="9"/>
    <s v="001"/>
    <s v="17"/>
    <s v="562"/>
    <s v="100"/>
    <x v="20"/>
    <x v="2"/>
    <x v="7"/>
    <s v="INTERFUND PRINTING SERVICES"/>
    <n v="50"/>
    <n v="0"/>
  </r>
  <r>
    <s v="GENERAL"/>
    <s v="001.19.562.100.97"/>
    <s v="17"/>
    <s v="9"/>
    <s v="001"/>
    <s v="17"/>
    <s v="562"/>
    <s v="100"/>
    <x v="20"/>
    <x v="2"/>
    <x v="8"/>
    <s v="INTERFUND PRINTING SERVICES"/>
    <n v="50"/>
    <n v="0"/>
  </r>
  <r>
    <s v="GENERAL"/>
    <s v="001.19.562.100.97"/>
    <s v="17"/>
    <s v="9"/>
    <s v="001"/>
    <s v="17"/>
    <s v="562"/>
    <s v="100"/>
    <x v="20"/>
    <x v="0"/>
    <x v="5"/>
    <s v="INTERFUND PRINTING SERVICES"/>
    <n v="50"/>
    <n v="0"/>
  </r>
  <r>
    <s v="GENERAL"/>
    <s v="001.19.562.100.97"/>
    <s v="17"/>
    <s v="9"/>
    <s v="001"/>
    <s v="17"/>
    <s v="562"/>
    <s v="100"/>
    <x v="20"/>
    <x v="0"/>
    <x v="11"/>
    <s v="INTERFUND PRINTING SERVICES"/>
    <n v="50"/>
    <n v="0"/>
  </r>
  <r>
    <s v="GENERAL"/>
    <s v="001.19.557.200.42"/>
    <s v="17"/>
    <s v="4"/>
    <s v="001"/>
    <s v="17"/>
    <s v="557"/>
    <s v="200"/>
    <x v="2"/>
    <x v="2"/>
    <x v="7"/>
    <s v="COMMUNICATION"/>
    <n v="249.95"/>
    <n v="0"/>
  </r>
  <r>
    <s v="GENERAL"/>
    <s v="001.19.557.200.42"/>
    <s v="17"/>
    <s v="4"/>
    <s v="001"/>
    <s v="17"/>
    <s v="557"/>
    <s v="200"/>
    <x v="2"/>
    <x v="0"/>
    <x v="3"/>
    <s v="COMMUNICATION"/>
    <n v="349.27"/>
    <n v="0"/>
  </r>
  <r>
    <s v="GENERAL"/>
    <s v="001.19.557.200.43"/>
    <s v="17"/>
    <s v="4"/>
    <s v="001"/>
    <s v="17"/>
    <s v="557"/>
    <s v="200"/>
    <x v="19"/>
    <x v="1"/>
    <x v="11"/>
    <s v="TRAVEL"/>
    <n v="2751.58"/>
    <n v="0"/>
  </r>
  <r>
    <s v="GENERAL"/>
    <s v="001.19.557.200.43"/>
    <s v="17"/>
    <s v="4"/>
    <s v="001"/>
    <s v="17"/>
    <s v="557"/>
    <s v="200"/>
    <x v="19"/>
    <x v="1"/>
    <x v="8"/>
    <s v="TRAVEL"/>
    <n v="2842.34"/>
    <n v="0"/>
  </r>
  <r>
    <s v="GENERAL"/>
    <s v="001.19.557.200.44"/>
    <s v="17"/>
    <s v="4"/>
    <s v="001"/>
    <s v="17"/>
    <s v="557"/>
    <s v="200"/>
    <x v="10"/>
    <x v="1"/>
    <x v="0"/>
    <s v="ADVERTISING"/>
    <n v="0"/>
    <n v="2500"/>
  </r>
  <r>
    <s v="GENERAL"/>
    <s v="001.19.557.200.49"/>
    <s v="17"/>
    <s v="4"/>
    <s v="001"/>
    <s v="17"/>
    <s v="557"/>
    <s v="200"/>
    <x v="12"/>
    <x v="1"/>
    <x v="8"/>
    <s v="MISCELLANEOUS"/>
    <n v="92.79"/>
    <n v="0"/>
  </r>
  <r>
    <s v="GENERAL"/>
    <s v="001.19.557.200.49"/>
    <s v="17"/>
    <s v="4"/>
    <s v="001"/>
    <s v="17"/>
    <s v="557"/>
    <s v="200"/>
    <x v="12"/>
    <x v="2"/>
    <x v="3"/>
    <s v="MISCELLANEOUS"/>
    <n v="4209.66"/>
    <n v="0"/>
  </r>
  <r>
    <s v="GENERAL"/>
    <s v="001.19.557.200.98"/>
    <s v="17"/>
    <s v="9"/>
    <s v="001"/>
    <s v="17"/>
    <s v="557"/>
    <s v="200"/>
    <x v="14"/>
    <x v="2"/>
    <x v="7"/>
    <s v="INTERFUND FACILITIES"/>
    <n v="6717"/>
    <n v="0"/>
  </r>
  <r>
    <s v="GENERAL"/>
    <s v="001.19.557.200.98"/>
    <s v="17"/>
    <s v="9"/>
    <s v="001"/>
    <s v="17"/>
    <s v="557"/>
    <s v="200"/>
    <x v="14"/>
    <x v="2"/>
    <x v="8"/>
    <s v="INTERFUND FACILITIES"/>
    <n v="6717"/>
    <n v="0"/>
  </r>
  <r>
    <s v="GENERAL"/>
    <s v="001.19.557.200.99"/>
    <s v="17"/>
    <s v="9"/>
    <s v="001"/>
    <s v="17"/>
    <s v="557"/>
    <s v="200"/>
    <x v="15"/>
    <x v="2"/>
    <x v="9"/>
    <s v="INTERFUND IS SERVICES"/>
    <n v="1358"/>
    <n v="0"/>
  </r>
  <r>
    <s v="GENERAL"/>
    <s v="001.19.558.100.11"/>
    <s v="17"/>
    <s v="1"/>
    <s v="001"/>
    <s v="17"/>
    <s v="558"/>
    <s v="100"/>
    <x v="3"/>
    <x v="0"/>
    <x v="11"/>
    <s v="REGULAR SALARIES &amp; WAGES"/>
    <n v="67899.899999999994"/>
    <n v="0"/>
  </r>
  <r>
    <s v="GENERAL"/>
    <s v="001.19.558.100.12"/>
    <s v="17"/>
    <s v="1"/>
    <s v="001"/>
    <s v="17"/>
    <s v="558"/>
    <s v="100"/>
    <x v="18"/>
    <x v="1"/>
    <x v="0"/>
    <s v="OVERTIME"/>
    <n v="0"/>
    <n v="5000"/>
  </r>
  <r>
    <s v="GENERAL"/>
    <s v="001.19.558.100.12"/>
    <s v="17"/>
    <s v="1"/>
    <s v="001"/>
    <s v="17"/>
    <s v="558"/>
    <s v="100"/>
    <x v="18"/>
    <x v="0"/>
    <x v="2"/>
    <s v="OVERTIME"/>
    <n v="117.08"/>
    <n v="0"/>
  </r>
  <r>
    <s v="GENERAL"/>
    <s v="001.19.558.100.13"/>
    <s v="17"/>
    <s v="1"/>
    <s v="001"/>
    <s v="17"/>
    <s v="558"/>
    <s v="100"/>
    <x v="16"/>
    <x v="1"/>
    <x v="7"/>
    <s v="OTHER WAGES"/>
    <n v="6964.64"/>
    <n v="0"/>
  </r>
  <r>
    <s v="GENERAL"/>
    <s v="001.19.558.100.21"/>
    <s v="17"/>
    <s v="2"/>
    <s v="001"/>
    <s v="17"/>
    <s v="558"/>
    <s v="100"/>
    <x v="4"/>
    <x v="1"/>
    <x v="7"/>
    <s v="F.I.C.A."/>
    <n v="5184.87"/>
    <n v="0"/>
  </r>
  <r>
    <s v="GENERAL"/>
    <s v="001.19.558.100.21"/>
    <s v="17"/>
    <s v="2"/>
    <s v="001"/>
    <s v="17"/>
    <s v="558"/>
    <s v="100"/>
    <x v="4"/>
    <x v="0"/>
    <x v="8"/>
    <s v="F.I.C.A."/>
    <n v="5647.62"/>
    <n v="0"/>
  </r>
  <r>
    <s v="GENERAL"/>
    <s v="001.19.558.100.23"/>
    <s v="17"/>
    <s v="2"/>
    <s v="001"/>
    <s v="17"/>
    <s v="558"/>
    <s v="100"/>
    <x v="5"/>
    <x v="0"/>
    <x v="7"/>
    <s v="PENSIONS"/>
    <n v="5513.65"/>
    <n v="0"/>
  </r>
  <r>
    <s v="GENERAL"/>
    <s v="001.19.558.100.23"/>
    <s v="17"/>
    <s v="2"/>
    <s v="001"/>
    <s v="17"/>
    <s v="558"/>
    <s v="100"/>
    <x v="5"/>
    <x v="0"/>
    <x v="3"/>
    <s v="PENSIONS"/>
    <n v="5146.7"/>
    <n v="0"/>
  </r>
  <r>
    <s v="GENERAL"/>
    <s v="001.19.558.100.24"/>
    <s v="17"/>
    <s v="2"/>
    <s v="001"/>
    <s v="17"/>
    <s v="558"/>
    <s v="100"/>
    <x v="0"/>
    <x v="1"/>
    <x v="5"/>
    <s v="INDUSTRIAL INSURANCE"/>
    <n v="457.39"/>
    <n v="0"/>
  </r>
  <r>
    <s v="GENERAL"/>
    <s v="001.19.557.200.99"/>
    <s v="17"/>
    <s v="9"/>
    <s v="001"/>
    <s v="17"/>
    <s v="557"/>
    <s v="200"/>
    <x v="15"/>
    <x v="1"/>
    <x v="3"/>
    <s v="INTERFUND IS SERVICES"/>
    <n v="516"/>
    <n v="0"/>
  </r>
  <r>
    <s v="GENERAL"/>
    <s v="001.19.557.200.99"/>
    <s v="17"/>
    <s v="9"/>
    <s v="001"/>
    <s v="17"/>
    <s v="557"/>
    <s v="200"/>
    <x v="15"/>
    <x v="0"/>
    <x v="9"/>
    <s v="INTERFUND IS SERVICES"/>
    <n v="1383"/>
    <n v="0"/>
  </r>
  <r>
    <s v="GENERAL"/>
    <s v="001.19.557.200.99"/>
    <s v="17"/>
    <s v="9"/>
    <s v="001"/>
    <s v="17"/>
    <s v="557"/>
    <s v="200"/>
    <x v="15"/>
    <x v="0"/>
    <x v="7"/>
    <s v="INTERFUND IS SERVICES"/>
    <n v="1383"/>
    <n v="0"/>
  </r>
  <r>
    <s v="GENERAL"/>
    <s v="001.19.557.200.99"/>
    <s v="17"/>
    <s v="9"/>
    <s v="001"/>
    <s v="17"/>
    <s v="557"/>
    <s v="200"/>
    <x v="15"/>
    <x v="0"/>
    <x v="8"/>
    <s v="INTERFUND IS SERVICES"/>
    <n v="1383"/>
    <n v="0"/>
  </r>
  <r>
    <s v="GENERAL"/>
    <s v="001.19.558.100.11"/>
    <s v="17"/>
    <s v="1"/>
    <s v="001"/>
    <s v="17"/>
    <s v="558"/>
    <s v="100"/>
    <x v="3"/>
    <x v="1"/>
    <x v="3"/>
    <s v="REGULAR SALARIES &amp; WAGES"/>
    <n v="54951.59"/>
    <n v="0"/>
  </r>
  <r>
    <s v="GENERAL"/>
    <s v="001.19.558.100.12"/>
    <s v="17"/>
    <s v="1"/>
    <s v="001"/>
    <s v="17"/>
    <s v="558"/>
    <s v="100"/>
    <x v="18"/>
    <x v="0"/>
    <x v="6"/>
    <s v="OVERTIME"/>
    <n v="26.68"/>
    <n v="0"/>
  </r>
  <r>
    <s v="GENERAL"/>
    <s v="001.19.558.100.22"/>
    <s v="17"/>
    <s v="2"/>
    <s v="001"/>
    <s v="17"/>
    <s v="558"/>
    <s v="100"/>
    <x v="21"/>
    <x v="0"/>
    <x v="2"/>
    <s v="OTHER FRINGE BENEFITS"/>
    <n v="58.63"/>
    <n v="0"/>
  </r>
  <r>
    <s v="GENERAL"/>
    <s v="001.19.558.100.23"/>
    <s v="17"/>
    <s v="2"/>
    <s v="001"/>
    <s v="17"/>
    <s v="558"/>
    <s v="100"/>
    <x v="5"/>
    <x v="1"/>
    <x v="7"/>
    <s v="PENSIONS"/>
    <n v="3427.01"/>
    <n v="0"/>
  </r>
  <r>
    <s v="GENERAL"/>
    <s v="001.19.558.100.23"/>
    <s v="17"/>
    <s v="2"/>
    <s v="001"/>
    <s v="17"/>
    <s v="558"/>
    <s v="100"/>
    <x v="5"/>
    <x v="0"/>
    <x v="1"/>
    <s v="PENSIONS"/>
    <n v="5481.31"/>
    <n v="0"/>
  </r>
  <r>
    <s v="GENERAL"/>
    <s v="001.19.558.100.24"/>
    <s v="17"/>
    <s v="2"/>
    <s v="001"/>
    <s v="17"/>
    <s v="558"/>
    <s v="100"/>
    <x v="0"/>
    <x v="1"/>
    <x v="9"/>
    <s v="INDUSTRIAL INSURANCE"/>
    <n v="440.74"/>
    <n v="0"/>
  </r>
  <r>
    <s v="GENERAL"/>
    <s v="001.19.558.100.24"/>
    <s v="17"/>
    <s v="2"/>
    <s v="001"/>
    <s v="17"/>
    <s v="558"/>
    <s v="100"/>
    <x v="0"/>
    <x v="0"/>
    <x v="9"/>
    <s v="INDUSTRIAL INSURANCE"/>
    <n v="840.11"/>
    <n v="0"/>
  </r>
  <r>
    <s v="GENERAL"/>
    <s v="001.19.558.100.25"/>
    <s v="17"/>
    <s v="2"/>
    <s v="001"/>
    <s v="17"/>
    <s v="558"/>
    <s v="100"/>
    <x v="1"/>
    <x v="1"/>
    <x v="3"/>
    <s v="HEALTH INSURANCE"/>
    <n v="10353.84"/>
    <n v="0"/>
  </r>
  <r>
    <s v="GENERAL"/>
    <s v="001.19.558.100.25"/>
    <s v="17"/>
    <s v="2"/>
    <s v="001"/>
    <s v="17"/>
    <s v="558"/>
    <s v="100"/>
    <x v="1"/>
    <x v="0"/>
    <x v="7"/>
    <s v="HEALTH INSURANCE"/>
    <n v="15696.93"/>
    <n v="0"/>
  </r>
  <r>
    <s v="GENERAL"/>
    <s v="001.19.558.100.25"/>
    <s v="17"/>
    <s v="2"/>
    <s v="001"/>
    <s v="17"/>
    <s v="558"/>
    <s v="100"/>
    <x v="1"/>
    <x v="0"/>
    <x v="3"/>
    <s v="HEALTH INSURANCE"/>
    <n v="15434.29"/>
    <n v="0"/>
  </r>
  <r>
    <s v="GENERAL"/>
    <s v="001.19.558.100.31"/>
    <s v="17"/>
    <s v="3"/>
    <s v="001"/>
    <s v="17"/>
    <s v="558"/>
    <s v="100"/>
    <x v="7"/>
    <x v="1"/>
    <x v="0"/>
    <s v="OFFICE &amp; OPERATING SUPPLIES"/>
    <n v="0"/>
    <n v="6000"/>
  </r>
  <r>
    <s v="GENERAL"/>
    <s v="001.19.558.100.35"/>
    <s v="17"/>
    <s v="3"/>
    <s v="001"/>
    <s v="17"/>
    <s v="558"/>
    <s v="100"/>
    <x v="8"/>
    <x v="0"/>
    <x v="1"/>
    <s v="SMALL TOOLS &amp; MINOR EQUIPMENT"/>
    <n v="0"/>
    <n v="0"/>
  </r>
  <r>
    <s v="GENERAL"/>
    <s v="001.19.562.100.97"/>
    <s v="17"/>
    <s v="9"/>
    <s v="001"/>
    <s v="17"/>
    <s v="562"/>
    <s v="100"/>
    <x v="20"/>
    <x v="0"/>
    <x v="4"/>
    <s v="INTERFUND PRINTING SERVICES"/>
    <n v="50"/>
    <n v="0"/>
  </r>
  <r>
    <s v="GENERAL"/>
    <s v="001.19.562.100.99"/>
    <s v="17"/>
    <s v="9"/>
    <s v="001"/>
    <s v="17"/>
    <s v="562"/>
    <s v="100"/>
    <x v="15"/>
    <x v="2"/>
    <x v="9"/>
    <s v="INTERFUND IS SERVICES"/>
    <n v="583"/>
    <n v="0"/>
  </r>
  <r>
    <s v="GENERAL"/>
    <s v="001.19.562.100.99"/>
    <s v="17"/>
    <s v="9"/>
    <s v="001"/>
    <s v="17"/>
    <s v="562"/>
    <s v="100"/>
    <x v="15"/>
    <x v="2"/>
    <x v="7"/>
    <s v="INTERFUND IS SERVICES"/>
    <n v="583"/>
    <n v="0"/>
  </r>
  <r>
    <s v="GENERAL"/>
    <s v="001.19.558.100.41"/>
    <s v="17"/>
    <s v="4"/>
    <s v="001"/>
    <s v="17"/>
    <s v="558"/>
    <s v="100"/>
    <x v="9"/>
    <x v="2"/>
    <x v="11"/>
    <s v="PROFESSIONAL SERVICES"/>
    <n v="7295.47"/>
    <n v="-11300"/>
  </r>
  <r>
    <s v="GENERAL"/>
    <s v="001.19.558.100.41"/>
    <s v="17"/>
    <s v="4"/>
    <s v="001"/>
    <s v="17"/>
    <s v="558"/>
    <s v="100"/>
    <x v="9"/>
    <x v="0"/>
    <x v="9"/>
    <s v="PROFESSIONAL SERVICES"/>
    <n v="1671.85"/>
    <n v="0"/>
  </r>
  <r>
    <s v="GENERAL"/>
    <s v="001.19.558.100.41"/>
    <s v="17"/>
    <s v="4"/>
    <s v="001"/>
    <s v="17"/>
    <s v="558"/>
    <s v="100"/>
    <x v="9"/>
    <x v="0"/>
    <x v="4"/>
    <s v="PROFESSIONAL SERVICES"/>
    <n v="3681.11"/>
    <n v="0"/>
  </r>
  <r>
    <s v="GENERAL"/>
    <s v="001.19.558.100.42"/>
    <s v="17"/>
    <s v="4"/>
    <s v="001"/>
    <s v="17"/>
    <s v="558"/>
    <s v="100"/>
    <x v="2"/>
    <x v="1"/>
    <x v="7"/>
    <s v="COMMUNICATION"/>
    <n v="601.22"/>
    <n v="0"/>
  </r>
  <r>
    <s v="GENERAL"/>
    <s v="001.19.558.100.42"/>
    <s v="17"/>
    <s v="4"/>
    <s v="001"/>
    <s v="17"/>
    <s v="558"/>
    <s v="100"/>
    <x v="2"/>
    <x v="1"/>
    <x v="4"/>
    <s v="COMMUNICATION"/>
    <n v="122.97"/>
    <n v="0"/>
  </r>
  <r>
    <s v="GENERAL"/>
    <s v="001.19.558.100.42"/>
    <s v="17"/>
    <s v="4"/>
    <s v="001"/>
    <s v="17"/>
    <s v="558"/>
    <s v="100"/>
    <x v="2"/>
    <x v="2"/>
    <x v="7"/>
    <s v="COMMUNICATION"/>
    <n v="483.36"/>
    <n v="0"/>
  </r>
  <r>
    <s v="GENERAL"/>
    <s v="001.19.558.100.43"/>
    <s v="17"/>
    <s v="4"/>
    <s v="001"/>
    <s v="17"/>
    <s v="558"/>
    <s v="100"/>
    <x v="19"/>
    <x v="1"/>
    <x v="11"/>
    <s v="TRAVEL"/>
    <n v="9"/>
    <n v="0"/>
  </r>
  <r>
    <s v="GENERAL"/>
    <s v="001.19.558.100.43"/>
    <s v="17"/>
    <s v="4"/>
    <s v="001"/>
    <s v="17"/>
    <s v="558"/>
    <s v="100"/>
    <x v="19"/>
    <x v="2"/>
    <x v="10"/>
    <s v="TRAVEL"/>
    <n v="514.64"/>
    <n v="0"/>
  </r>
  <r>
    <s v="GENERAL"/>
    <s v="001.19.558.100.43"/>
    <s v="17"/>
    <s v="4"/>
    <s v="001"/>
    <s v="17"/>
    <s v="558"/>
    <s v="100"/>
    <x v="19"/>
    <x v="2"/>
    <x v="11"/>
    <s v="TRAVEL"/>
    <n v="78.98"/>
    <n v="0"/>
  </r>
  <r>
    <s v="GENERAL"/>
    <s v="001.19.558.100.43"/>
    <s v="17"/>
    <s v="4"/>
    <s v="001"/>
    <s v="17"/>
    <s v="558"/>
    <s v="100"/>
    <x v="19"/>
    <x v="0"/>
    <x v="2"/>
    <s v="TRAVEL"/>
    <n v="235.79"/>
    <n v="0"/>
  </r>
  <r>
    <s v="GENERAL"/>
    <s v="001.19.558.100.44"/>
    <s v="17"/>
    <s v="4"/>
    <s v="001"/>
    <s v="17"/>
    <s v="558"/>
    <s v="100"/>
    <x v="10"/>
    <x v="2"/>
    <x v="3"/>
    <s v="ADVERTISING"/>
    <n v="276.92"/>
    <n v="0"/>
  </r>
  <r>
    <s v="GENERAL"/>
    <s v="001.19.558.100.45"/>
    <s v="17"/>
    <s v="4"/>
    <s v="001"/>
    <s v="17"/>
    <s v="558"/>
    <s v="100"/>
    <x v="26"/>
    <x v="0"/>
    <x v="0"/>
    <s v="OPERATING RENTALS &amp; LEASES"/>
    <n v="0"/>
    <n v="0"/>
  </r>
  <r>
    <s v="GENERAL"/>
    <s v="001.19.558.100.46"/>
    <s v="17"/>
    <s v="4"/>
    <s v="001"/>
    <s v="17"/>
    <s v="558"/>
    <s v="100"/>
    <x v="23"/>
    <x v="1"/>
    <x v="7"/>
    <s v="INSURANCE"/>
    <n v="14397"/>
    <n v="0"/>
  </r>
  <r>
    <s v="GENERAL"/>
    <s v="001.19.558.100.46"/>
    <s v="17"/>
    <s v="4"/>
    <s v="001"/>
    <s v="17"/>
    <s v="558"/>
    <s v="100"/>
    <x v="23"/>
    <x v="2"/>
    <x v="10"/>
    <s v="INSURANCE"/>
    <n v="11705"/>
    <n v="0"/>
  </r>
  <r>
    <s v="GENERAL"/>
    <s v="001.19.558.100.46"/>
    <s v="17"/>
    <s v="4"/>
    <s v="001"/>
    <s v="17"/>
    <s v="558"/>
    <s v="100"/>
    <x v="23"/>
    <x v="2"/>
    <x v="6"/>
    <s v="INSURANCE"/>
    <n v="11705"/>
    <n v="0"/>
  </r>
  <r>
    <s v="GENERAL"/>
    <s v="001.19.558.100.46"/>
    <s v="17"/>
    <s v="4"/>
    <s v="001"/>
    <s v="17"/>
    <s v="558"/>
    <s v="100"/>
    <x v="23"/>
    <x v="2"/>
    <x v="1"/>
    <s v="INSURANCE"/>
    <n v="11705"/>
    <n v="0"/>
  </r>
  <r>
    <s v="GENERAL"/>
    <s v="001.19.558.100.48"/>
    <s v="17"/>
    <s v="4"/>
    <s v="001"/>
    <s v="17"/>
    <s v="558"/>
    <s v="100"/>
    <x v="11"/>
    <x v="1"/>
    <x v="0"/>
    <s v="REPAIRS &amp; MAINTENANCE"/>
    <n v="0"/>
    <n v="0"/>
  </r>
  <r>
    <s v="GENERAL"/>
    <s v="001.19.558.100.49"/>
    <s v="17"/>
    <s v="4"/>
    <s v="001"/>
    <s v="17"/>
    <s v="558"/>
    <s v="100"/>
    <x v="12"/>
    <x v="2"/>
    <x v="6"/>
    <s v="MISCELLANEOUS"/>
    <n v="622.77"/>
    <n v="0"/>
  </r>
  <r>
    <s v="GENERAL"/>
    <s v="001.19.558.100.49"/>
    <s v="17"/>
    <s v="4"/>
    <s v="001"/>
    <s v="17"/>
    <s v="558"/>
    <s v="100"/>
    <x v="12"/>
    <x v="0"/>
    <x v="6"/>
    <s v="MISCELLANEOUS"/>
    <n v="1687.55"/>
    <n v="0"/>
  </r>
  <r>
    <s v="GENERAL"/>
    <s v="001.19.558.100.51"/>
    <s v="17"/>
    <s v="5"/>
    <s v="001"/>
    <s v="17"/>
    <s v="558"/>
    <s v="100"/>
    <x v="17"/>
    <x v="1"/>
    <x v="11"/>
    <s v="INTERGOVT PROFESSIONAL SERVICE"/>
    <n v="20000"/>
    <n v="0"/>
  </r>
  <r>
    <s v="GENERAL"/>
    <s v="001.19.558.100.51"/>
    <s v="17"/>
    <s v="5"/>
    <s v="001"/>
    <s v="17"/>
    <s v="558"/>
    <s v="100"/>
    <x v="17"/>
    <x v="0"/>
    <x v="7"/>
    <s v="INTERGOVT PROFESSIONAL SERVICE"/>
    <n v="20000"/>
    <n v="0"/>
  </r>
  <r>
    <s v="GENERAL"/>
    <s v="001.19.558.100.25"/>
    <s v="17"/>
    <s v="2"/>
    <s v="001"/>
    <s v="17"/>
    <s v="558"/>
    <s v="100"/>
    <x v="1"/>
    <x v="0"/>
    <x v="11"/>
    <s v="HEALTH INSURANCE"/>
    <n v="14906.02"/>
    <n v="0"/>
  </r>
  <r>
    <s v="GENERAL"/>
    <s v="001.19.558.100.28"/>
    <s v="17"/>
    <s v="2"/>
    <s v="001"/>
    <s v="17"/>
    <s v="558"/>
    <s v="100"/>
    <x v="6"/>
    <x v="1"/>
    <x v="7"/>
    <s v="UNEMPLOYMENT CLAIMS"/>
    <n v="0"/>
    <n v="0"/>
  </r>
  <r>
    <s v="GENERAL"/>
    <s v="001.19.558.100.31"/>
    <s v="17"/>
    <s v="3"/>
    <s v="001"/>
    <s v="17"/>
    <s v="558"/>
    <s v="100"/>
    <x v="7"/>
    <x v="0"/>
    <x v="7"/>
    <s v="OFFICE &amp; OPERATING SUPPLIES"/>
    <n v="46.83"/>
    <n v="0"/>
  </r>
  <r>
    <s v="GENERAL"/>
    <s v="001.19.558.100.35"/>
    <s v="17"/>
    <s v="3"/>
    <s v="001"/>
    <s v="17"/>
    <s v="558"/>
    <s v="100"/>
    <x v="8"/>
    <x v="2"/>
    <x v="0"/>
    <s v="SMALL TOOLS &amp; MINOR EQUIPMENT"/>
    <n v="0"/>
    <n v="2000"/>
  </r>
  <r>
    <s v="GENERAL"/>
    <s v="001.19.558.100.35"/>
    <s v="17"/>
    <s v="3"/>
    <s v="001"/>
    <s v="17"/>
    <s v="558"/>
    <s v="100"/>
    <x v="8"/>
    <x v="0"/>
    <x v="3"/>
    <s v="SMALL TOOLS &amp; MINOR EQUIPMENT"/>
    <n v="4152.18"/>
    <n v="0"/>
  </r>
  <r>
    <s v="GENERAL"/>
    <s v="001.19.558.100.42"/>
    <s v="17"/>
    <s v="4"/>
    <s v="001"/>
    <s v="17"/>
    <s v="558"/>
    <s v="100"/>
    <x v="2"/>
    <x v="0"/>
    <x v="9"/>
    <s v="COMMUNICATION"/>
    <n v="554.28"/>
    <n v="0"/>
  </r>
  <r>
    <s v="GENERAL"/>
    <s v="001.19.558.100.43"/>
    <s v="17"/>
    <s v="4"/>
    <s v="001"/>
    <s v="17"/>
    <s v="558"/>
    <s v="100"/>
    <x v="19"/>
    <x v="1"/>
    <x v="7"/>
    <s v="TRAVEL"/>
    <n v="515.79999999999995"/>
    <n v="0"/>
  </r>
  <r>
    <s v="GENERAL"/>
    <s v="001.19.558.100.43"/>
    <s v="17"/>
    <s v="4"/>
    <s v="001"/>
    <s v="17"/>
    <s v="558"/>
    <s v="100"/>
    <x v="19"/>
    <x v="2"/>
    <x v="2"/>
    <s v="TRAVEL"/>
    <n v="1987.24"/>
    <n v="0"/>
  </r>
  <r>
    <s v="GENERAL"/>
    <s v="001.19.558.100.43"/>
    <s v="17"/>
    <s v="4"/>
    <s v="001"/>
    <s v="17"/>
    <s v="558"/>
    <s v="100"/>
    <x v="19"/>
    <x v="0"/>
    <x v="10"/>
    <s v="TRAVEL"/>
    <n v="148.72999999999999"/>
    <n v="0"/>
  </r>
  <r>
    <s v="GENERAL"/>
    <s v="001.19.558.100.43"/>
    <s v="17"/>
    <s v="4"/>
    <s v="001"/>
    <s v="17"/>
    <s v="558"/>
    <s v="100"/>
    <x v="19"/>
    <x v="0"/>
    <x v="1"/>
    <s v="TRAVEL"/>
    <n v="771.38"/>
    <n v="0"/>
  </r>
  <r>
    <s v="GENERAL"/>
    <s v="001.19.558.100.49"/>
    <s v="17"/>
    <s v="4"/>
    <s v="001"/>
    <s v="17"/>
    <s v="558"/>
    <s v="100"/>
    <x v="12"/>
    <x v="1"/>
    <x v="4"/>
    <s v="MISCELLANEOUS"/>
    <n v="1756.04"/>
    <n v="0"/>
  </r>
  <r>
    <s v="GENERAL"/>
    <s v="001.19.558.100.51"/>
    <s v="17"/>
    <s v="5"/>
    <s v="001"/>
    <s v="17"/>
    <s v="558"/>
    <s v="100"/>
    <x v="17"/>
    <x v="0"/>
    <x v="3"/>
    <s v="INTERGOVT PROFESSIONAL SERVICE"/>
    <n v="0"/>
    <n v="0"/>
  </r>
  <r>
    <s v="GENERAL"/>
    <s v="001.19.558.100.95"/>
    <s v="17"/>
    <s v="9"/>
    <s v="001"/>
    <s v="17"/>
    <s v="558"/>
    <s v="100"/>
    <x v="22"/>
    <x v="1"/>
    <x v="8"/>
    <s v="INTERFUND OPER RENTALS &amp; LEASE"/>
    <n v="442"/>
    <n v="0"/>
  </r>
  <r>
    <s v="GENERAL"/>
    <s v="001.19.558.100.95"/>
    <s v="17"/>
    <s v="9"/>
    <s v="001"/>
    <s v="17"/>
    <s v="558"/>
    <s v="100"/>
    <x v="22"/>
    <x v="2"/>
    <x v="5"/>
    <s v="INTERFUND OPER RENTALS &amp; LEASE"/>
    <n v="558"/>
    <n v="0"/>
  </r>
  <r>
    <s v="GENERAL"/>
    <s v="001.19.558.100.95"/>
    <s v="17"/>
    <s v="9"/>
    <s v="001"/>
    <s v="17"/>
    <s v="558"/>
    <s v="100"/>
    <x v="22"/>
    <x v="2"/>
    <x v="11"/>
    <s v="INTERFUND OPER RENTALS &amp; LEASE"/>
    <n v="558"/>
    <n v="0"/>
  </r>
  <r>
    <s v="GENERAL"/>
    <s v="001.19.558.100.95"/>
    <s v="17"/>
    <s v="9"/>
    <s v="001"/>
    <s v="17"/>
    <s v="558"/>
    <s v="100"/>
    <x v="22"/>
    <x v="2"/>
    <x v="4"/>
    <s v="INTERFUND OPER RENTALS &amp; LEASE"/>
    <n v="558"/>
    <n v="0"/>
  </r>
  <r>
    <s v="GENERAL"/>
    <s v="001.19.558.100.97"/>
    <s v="17"/>
    <s v="9"/>
    <s v="001"/>
    <s v="17"/>
    <s v="558"/>
    <s v="100"/>
    <x v="20"/>
    <x v="2"/>
    <x v="0"/>
    <s v="INTERFUND PRINTING SERVICES"/>
    <n v="4342"/>
    <n v="52100"/>
  </r>
  <r>
    <s v="GENERAL"/>
    <s v="001.19.558.100.97"/>
    <s v="17"/>
    <s v="9"/>
    <s v="001"/>
    <s v="17"/>
    <s v="558"/>
    <s v="100"/>
    <x v="20"/>
    <x v="0"/>
    <x v="1"/>
    <s v="INTERFUND PRINTING SERVICES"/>
    <n v="4392"/>
    <n v="0"/>
  </r>
  <r>
    <s v="GENERAL"/>
    <s v="001.19.558.100.97"/>
    <s v="17"/>
    <s v="9"/>
    <s v="001"/>
    <s v="17"/>
    <s v="558"/>
    <s v="100"/>
    <x v="20"/>
    <x v="0"/>
    <x v="2"/>
    <s v="INTERFUND PRINTING SERVICES"/>
    <n v="4392"/>
    <n v="0"/>
  </r>
  <r>
    <s v="GENERAL"/>
    <s v="001.19.558.100.93"/>
    <s v="17"/>
    <s v="9"/>
    <s v="001"/>
    <s v="17"/>
    <s v="558"/>
    <s v="100"/>
    <x v="13"/>
    <x v="2"/>
    <x v="8"/>
    <s v="INTERFUND SUPPLIES"/>
    <n v="58"/>
    <n v="0"/>
  </r>
  <r>
    <s v="GENERAL"/>
    <s v="001.19.558.100.93"/>
    <s v="17"/>
    <s v="9"/>
    <s v="001"/>
    <s v="17"/>
    <s v="558"/>
    <s v="100"/>
    <x v="13"/>
    <x v="0"/>
    <x v="4"/>
    <s v="INTERFUND SUPPLIES"/>
    <n v="58"/>
    <n v="0"/>
  </r>
  <r>
    <s v="GENERAL"/>
    <s v="001.19.558.100.93"/>
    <s v="17"/>
    <s v="9"/>
    <s v="001"/>
    <s v="17"/>
    <s v="558"/>
    <s v="100"/>
    <x v="13"/>
    <x v="0"/>
    <x v="3"/>
    <s v="INTERFUND SUPPLIES"/>
    <n v="58"/>
    <n v="0"/>
  </r>
  <r>
    <s v="GENERAL"/>
    <s v="001.19.558.100.95"/>
    <s v="17"/>
    <s v="9"/>
    <s v="001"/>
    <s v="17"/>
    <s v="558"/>
    <s v="100"/>
    <x v="22"/>
    <x v="2"/>
    <x v="0"/>
    <s v="INTERFUND OPER RENTALS &amp; LEASE"/>
    <n v="558"/>
    <n v="6700"/>
  </r>
  <r>
    <s v="GENERAL"/>
    <s v="001.19.558.100.97"/>
    <s v="17"/>
    <s v="9"/>
    <s v="001"/>
    <s v="17"/>
    <s v="558"/>
    <s v="100"/>
    <x v="20"/>
    <x v="1"/>
    <x v="6"/>
    <s v="INTERFUND PRINTING SERVICES"/>
    <n v="2883"/>
    <n v="0"/>
  </r>
  <r>
    <s v="GENERAL"/>
    <s v="001.19.558.100.97"/>
    <s v="17"/>
    <s v="9"/>
    <s v="001"/>
    <s v="17"/>
    <s v="558"/>
    <s v="100"/>
    <x v="20"/>
    <x v="1"/>
    <x v="1"/>
    <s v="INTERFUND PRINTING SERVICES"/>
    <n v="2883"/>
    <n v="0"/>
  </r>
  <r>
    <s v="GENERAL"/>
    <s v="001.19.558.100.97"/>
    <s v="17"/>
    <s v="9"/>
    <s v="001"/>
    <s v="17"/>
    <s v="558"/>
    <s v="100"/>
    <x v="20"/>
    <x v="1"/>
    <x v="2"/>
    <s v="INTERFUND PRINTING SERVICES"/>
    <n v="2883"/>
    <n v="0"/>
  </r>
  <r>
    <s v="GENERAL"/>
    <s v="001.19.558.100.98"/>
    <s v="17"/>
    <s v="9"/>
    <s v="001"/>
    <s v="17"/>
    <s v="558"/>
    <s v="100"/>
    <x v="14"/>
    <x v="1"/>
    <x v="11"/>
    <s v="INTERFUND FACILITIES"/>
    <n v="7853"/>
    <n v="0"/>
  </r>
  <r>
    <s v="GENERAL"/>
    <s v="001.19.558.100.98"/>
    <s v="17"/>
    <s v="9"/>
    <s v="001"/>
    <s v="17"/>
    <s v="558"/>
    <s v="100"/>
    <x v="14"/>
    <x v="1"/>
    <x v="4"/>
    <s v="INTERFUND FACILITIES"/>
    <n v="7853"/>
    <n v="0"/>
  </r>
  <r>
    <s v="GENERAL"/>
    <s v="001.19.558.100.98"/>
    <s v="17"/>
    <s v="9"/>
    <s v="001"/>
    <s v="17"/>
    <s v="558"/>
    <s v="100"/>
    <x v="14"/>
    <x v="1"/>
    <x v="3"/>
    <s v="INTERFUND FACILITIES"/>
    <n v="7853"/>
    <n v="0"/>
  </r>
  <r>
    <s v="GENERAL"/>
    <s v="001.19.559.300.24"/>
    <s v="17"/>
    <s v="2"/>
    <s v="001"/>
    <s v="17"/>
    <s v="559"/>
    <s v="300"/>
    <x v="0"/>
    <x v="0"/>
    <x v="0"/>
    <s v="INDUSTRIAL INSURANCE"/>
    <n v="0"/>
    <n v="0"/>
  </r>
  <r>
    <s v="GENERAL"/>
    <s v="001.19.559.300.25"/>
    <s v="17"/>
    <s v="2"/>
    <s v="001"/>
    <s v="17"/>
    <s v="559"/>
    <s v="300"/>
    <x v="1"/>
    <x v="1"/>
    <x v="0"/>
    <s v="MEDICAL &amp; LIFE INSURANCE"/>
    <n v="0"/>
    <n v="0"/>
  </r>
  <r>
    <s v="GENERAL"/>
    <s v="001.19.559.300.35"/>
    <s v="17"/>
    <s v="3"/>
    <s v="001"/>
    <s v="17"/>
    <s v="559"/>
    <s v="300"/>
    <x v="8"/>
    <x v="0"/>
    <x v="0"/>
    <s v="SMALL TOOLS &amp; MINOR EQUIPMENT"/>
    <n v="0"/>
    <n v="0"/>
  </r>
  <r>
    <s v="GENERAL"/>
    <s v="001.19.559.300.41"/>
    <s v="17"/>
    <s v="4"/>
    <s v="001"/>
    <s v="17"/>
    <s v="559"/>
    <s v="300"/>
    <x v="9"/>
    <x v="0"/>
    <x v="0"/>
    <s v="PROFESSIONAL SERVICES"/>
    <n v="0"/>
    <n v="0"/>
  </r>
  <r>
    <s v="GENERAL"/>
    <s v="001.19.559.300.43"/>
    <s v="17"/>
    <s v="4"/>
    <s v="001"/>
    <s v="17"/>
    <s v="559"/>
    <s v="300"/>
    <x v="19"/>
    <x v="2"/>
    <x v="0"/>
    <s v="TRAVEL"/>
    <n v="0"/>
    <n v="0"/>
  </r>
  <r>
    <s v="GENERAL"/>
    <s v="001.19.559.300.49"/>
    <s v="17"/>
    <s v="4"/>
    <s v="001"/>
    <s v="17"/>
    <s v="559"/>
    <s v="300"/>
    <x v="12"/>
    <x v="1"/>
    <x v="0"/>
    <s v="MISCELLANEOUS"/>
    <n v="0"/>
    <n v="0"/>
  </r>
  <r>
    <s v="GENERAL"/>
    <s v="001.19.559.301.49"/>
    <s v="17"/>
    <s v="4"/>
    <s v="001"/>
    <s v="17"/>
    <s v="559"/>
    <s v="301"/>
    <x v="12"/>
    <x v="0"/>
    <x v="0"/>
    <s v="MISCELLANEOUS"/>
    <n v="0"/>
    <n v="0"/>
  </r>
  <r>
    <s v="GENERAL"/>
    <s v="001.19.562.100.11"/>
    <s v="17"/>
    <s v="1"/>
    <s v="001"/>
    <s v="17"/>
    <s v="562"/>
    <s v="100"/>
    <x v="3"/>
    <x v="1"/>
    <x v="6"/>
    <s v="REGULAR SALARIES &amp; WAGES"/>
    <n v="1672.9"/>
    <n v="0"/>
  </r>
  <r>
    <s v="GENERAL"/>
    <s v="001.19.562.100.11"/>
    <s v="17"/>
    <s v="1"/>
    <s v="001"/>
    <s v="17"/>
    <s v="562"/>
    <s v="100"/>
    <x v="3"/>
    <x v="1"/>
    <x v="4"/>
    <s v="REGULAR SALARIES &amp; WAGES"/>
    <n v="1917.15"/>
    <n v="0"/>
  </r>
  <r>
    <s v="GENERAL"/>
    <s v="001.19.562.100.11"/>
    <s v="17"/>
    <s v="1"/>
    <s v="001"/>
    <s v="17"/>
    <s v="562"/>
    <s v="100"/>
    <x v="3"/>
    <x v="2"/>
    <x v="2"/>
    <s v="REGULAR SALARIES &amp; WAGES"/>
    <n v="3231.92"/>
    <n v="0"/>
  </r>
  <r>
    <s v="GENERAL"/>
    <s v="001.19.558.100.98"/>
    <s v="17"/>
    <s v="9"/>
    <s v="001"/>
    <s v="17"/>
    <s v="558"/>
    <s v="100"/>
    <x v="14"/>
    <x v="2"/>
    <x v="0"/>
    <s v="INTERFUND FACILITIES"/>
    <n v="9033"/>
    <n v="108400"/>
  </r>
  <r>
    <s v="GENERAL"/>
    <s v="001.19.558.100.98"/>
    <s v="17"/>
    <s v="9"/>
    <s v="001"/>
    <s v="17"/>
    <s v="558"/>
    <s v="100"/>
    <x v="14"/>
    <x v="2"/>
    <x v="11"/>
    <s v="INTERFUND FACILITIES"/>
    <n v="9033"/>
    <n v="0"/>
  </r>
  <r>
    <s v="GENERAL"/>
    <s v="001.19.558.100.98"/>
    <s v="17"/>
    <s v="9"/>
    <s v="001"/>
    <s v="17"/>
    <s v="558"/>
    <s v="100"/>
    <x v="14"/>
    <x v="2"/>
    <x v="4"/>
    <s v="INTERFUND FACILITIES"/>
    <n v="9033"/>
    <n v="0"/>
  </r>
  <r>
    <s v="GENERAL"/>
    <s v="001.19.558.100.98"/>
    <s v="17"/>
    <s v="9"/>
    <s v="001"/>
    <s v="17"/>
    <s v="558"/>
    <s v="100"/>
    <x v="14"/>
    <x v="2"/>
    <x v="3"/>
    <s v="INTERFUND FACILITIES"/>
    <n v="9033"/>
    <n v="0"/>
  </r>
  <r>
    <s v="GENERAL"/>
    <s v="001.19.559.300.42"/>
    <s v="17"/>
    <s v="4"/>
    <s v="001"/>
    <s v="17"/>
    <s v="559"/>
    <s v="300"/>
    <x v="2"/>
    <x v="2"/>
    <x v="0"/>
    <s v="COMMUNICATION"/>
    <n v="0"/>
    <n v="0"/>
  </r>
  <r>
    <s v="GENERAL"/>
    <s v="001.19.559.300.45"/>
    <s v="17"/>
    <s v="4"/>
    <s v="001"/>
    <s v="17"/>
    <s v="559"/>
    <s v="300"/>
    <x v="26"/>
    <x v="0"/>
    <x v="0"/>
    <s v="OPERATING RENTALS &amp; LEASES"/>
    <n v="0"/>
    <n v="0"/>
  </r>
  <r>
    <s v="GENERAL"/>
    <s v="001.19.559.300.46"/>
    <s v="17"/>
    <s v="4"/>
    <s v="001"/>
    <s v="17"/>
    <s v="559"/>
    <s v="300"/>
    <x v="23"/>
    <x v="2"/>
    <x v="0"/>
    <s v="INSURANCE"/>
    <n v="0"/>
    <n v="0"/>
  </r>
  <r>
    <s v="GENERAL"/>
    <s v="001.19.559.300.48"/>
    <s v="17"/>
    <s v="4"/>
    <s v="001"/>
    <s v="17"/>
    <s v="559"/>
    <s v="300"/>
    <x v="11"/>
    <x v="1"/>
    <x v="0"/>
    <s v="REPAIRS &amp; MAINTENANCE"/>
    <n v="0"/>
    <n v="0"/>
  </r>
  <r>
    <s v="GENERAL"/>
    <s v="001.19.559.300.97"/>
    <s v="17"/>
    <s v="9"/>
    <s v="001"/>
    <s v="17"/>
    <s v="559"/>
    <s v="300"/>
    <x v="20"/>
    <x v="1"/>
    <x v="0"/>
    <s v="INTERFUND PRINTING SERVICES"/>
    <n v="0"/>
    <n v="0"/>
  </r>
  <r>
    <s v="GENERAL"/>
    <s v="001.19.562.100.11"/>
    <s v="17"/>
    <s v="1"/>
    <s v="001"/>
    <s v="17"/>
    <s v="562"/>
    <s v="100"/>
    <x v="3"/>
    <x v="1"/>
    <x v="5"/>
    <s v="REGULAR SALARIES &amp; WAGES"/>
    <n v="1782.96"/>
    <n v="0"/>
  </r>
  <r>
    <s v="GENERAL"/>
    <s v="001.19.562.100.11"/>
    <s v="17"/>
    <s v="1"/>
    <s v="001"/>
    <s v="17"/>
    <s v="562"/>
    <s v="100"/>
    <x v="3"/>
    <x v="2"/>
    <x v="11"/>
    <s v="REGULAR SALARIES &amp; WAGES"/>
    <n v="2356.7600000000002"/>
    <n v="0"/>
  </r>
  <r>
    <s v="GENERAL"/>
    <s v="001.19.562.100.11"/>
    <s v="17"/>
    <s v="1"/>
    <s v="001"/>
    <s v="17"/>
    <s v="562"/>
    <s v="100"/>
    <x v="3"/>
    <x v="0"/>
    <x v="11"/>
    <s v="REGULAR SALARIES &amp; WAGES"/>
    <n v="3545.94"/>
    <n v="0"/>
  </r>
  <r>
    <s v="GENERAL"/>
    <s v="001.19.562.100.11"/>
    <s v="17"/>
    <s v="1"/>
    <s v="001"/>
    <s v="17"/>
    <s v="562"/>
    <s v="100"/>
    <x v="3"/>
    <x v="0"/>
    <x v="7"/>
    <s v="REGULAR SALARIES &amp; WAGES"/>
    <n v="2847.7"/>
    <n v="0"/>
  </r>
  <r>
    <s v="GENERAL"/>
    <s v="001.19.562.100.21"/>
    <s v="17"/>
    <s v="2"/>
    <s v="001"/>
    <s v="17"/>
    <s v="562"/>
    <s v="100"/>
    <x v="4"/>
    <x v="2"/>
    <x v="7"/>
    <s v="F.I.C.A."/>
    <n v="195.92"/>
    <n v="0"/>
  </r>
  <r>
    <s v="GENERAL"/>
    <s v="001.19.562.100.21"/>
    <s v="17"/>
    <s v="2"/>
    <s v="001"/>
    <s v="17"/>
    <s v="562"/>
    <s v="100"/>
    <x v="4"/>
    <x v="0"/>
    <x v="11"/>
    <s v="F.I.C.A."/>
    <n v="262.23"/>
    <n v="0"/>
  </r>
  <r>
    <s v="GENERAL"/>
    <s v="001.19.562.100.23"/>
    <s v="17"/>
    <s v="2"/>
    <s v="001"/>
    <s v="17"/>
    <s v="562"/>
    <s v="100"/>
    <x v="5"/>
    <x v="2"/>
    <x v="0"/>
    <s v="PENSIONS"/>
    <n v="75.64"/>
    <n v="2970"/>
  </r>
  <r>
    <s v="GENERAL"/>
    <s v="001.19.562.100.23"/>
    <s v="17"/>
    <s v="2"/>
    <s v="001"/>
    <s v="17"/>
    <s v="562"/>
    <s v="100"/>
    <x v="5"/>
    <x v="2"/>
    <x v="1"/>
    <s v="PENSIONS"/>
    <n v="249.12"/>
    <n v="0"/>
  </r>
  <r>
    <s v="GENERAL"/>
    <s v="001.19.562.100.23"/>
    <s v="17"/>
    <s v="2"/>
    <s v="001"/>
    <s v="17"/>
    <s v="562"/>
    <s v="100"/>
    <x v="5"/>
    <x v="0"/>
    <x v="5"/>
    <s v="PENSIONS"/>
    <n v="181.48"/>
    <n v="0"/>
  </r>
  <r>
    <s v="GENERAL"/>
    <s v="001.19.562.100.21"/>
    <s v="17"/>
    <s v="2"/>
    <s v="001"/>
    <s v="17"/>
    <s v="562"/>
    <s v="100"/>
    <x v="4"/>
    <x v="1"/>
    <x v="10"/>
    <s v="F.I.C.A."/>
    <n v="129.43"/>
    <n v="0"/>
  </r>
  <r>
    <s v="GENERAL"/>
    <s v="001.19.562.100.23"/>
    <s v="17"/>
    <s v="2"/>
    <s v="001"/>
    <s v="17"/>
    <s v="562"/>
    <s v="100"/>
    <x v="5"/>
    <x v="1"/>
    <x v="6"/>
    <s v="PENSIONS"/>
    <n v="88.83"/>
    <n v="0"/>
  </r>
  <r>
    <s v="GENERAL"/>
    <s v="001.19.562.100.23"/>
    <s v="17"/>
    <s v="2"/>
    <s v="001"/>
    <s v="17"/>
    <s v="562"/>
    <s v="100"/>
    <x v="5"/>
    <x v="1"/>
    <x v="2"/>
    <s v="PENSIONS"/>
    <n v="107.46"/>
    <n v="0"/>
  </r>
  <r>
    <s v="GENERAL"/>
    <s v="001.19.562.100.23"/>
    <s v="17"/>
    <s v="2"/>
    <s v="001"/>
    <s v="17"/>
    <s v="562"/>
    <s v="100"/>
    <x v="5"/>
    <x v="2"/>
    <x v="10"/>
    <s v="PENSIONS"/>
    <n v="167"/>
    <n v="0"/>
  </r>
  <r>
    <s v="GENERAL"/>
    <s v="001.19.562.100.24"/>
    <s v="17"/>
    <s v="2"/>
    <s v="001"/>
    <s v="17"/>
    <s v="562"/>
    <s v="100"/>
    <x v="0"/>
    <x v="1"/>
    <x v="4"/>
    <s v="INDUSTRIAL INSURANCE"/>
    <n v="6.57"/>
    <n v="0"/>
  </r>
  <r>
    <s v="GENERAL"/>
    <s v="001.19.562.100.24"/>
    <s v="17"/>
    <s v="2"/>
    <s v="001"/>
    <s v="17"/>
    <s v="562"/>
    <s v="100"/>
    <x v="0"/>
    <x v="0"/>
    <x v="5"/>
    <s v="INDUSTRIAL INSURANCE"/>
    <n v="11.05"/>
    <n v="0"/>
  </r>
  <r>
    <s v="GENERAL"/>
    <s v="001.19.562.100.24"/>
    <s v="17"/>
    <s v="2"/>
    <s v="001"/>
    <s v="17"/>
    <s v="562"/>
    <s v="100"/>
    <x v="0"/>
    <x v="0"/>
    <x v="11"/>
    <s v="INDUSTRIAL INSURANCE"/>
    <n v="12.8"/>
    <n v="0"/>
  </r>
  <r>
    <s v="GENERAL"/>
    <s v="001.19.562.100.25"/>
    <s v="17"/>
    <s v="2"/>
    <s v="001"/>
    <s v="17"/>
    <s v="562"/>
    <s v="100"/>
    <x v="1"/>
    <x v="2"/>
    <x v="0"/>
    <s v="HEALTH INSURANCE"/>
    <n v="-613.30999999999995"/>
    <n v="15050"/>
  </r>
  <r>
    <s v="GENERAL"/>
    <s v="001.19.562.100.25"/>
    <s v="17"/>
    <s v="2"/>
    <s v="001"/>
    <s v="17"/>
    <s v="562"/>
    <s v="100"/>
    <x v="1"/>
    <x v="2"/>
    <x v="11"/>
    <s v="HEALTH INSURANCE"/>
    <n v="493.37"/>
    <n v="0"/>
  </r>
  <r>
    <s v="GENERAL"/>
    <s v="001.19.562.100.25"/>
    <s v="17"/>
    <s v="2"/>
    <s v="001"/>
    <s v="17"/>
    <s v="562"/>
    <s v="100"/>
    <x v="1"/>
    <x v="2"/>
    <x v="7"/>
    <s v="HEALTH INSURANCE"/>
    <n v="517.01"/>
    <n v="0"/>
  </r>
  <r>
    <s v="GENERAL"/>
    <s v="001.19.562.100.25"/>
    <s v="17"/>
    <s v="2"/>
    <s v="001"/>
    <s v="17"/>
    <s v="562"/>
    <s v="100"/>
    <x v="1"/>
    <x v="0"/>
    <x v="7"/>
    <s v="HEALTH INSURANCE"/>
    <n v="537.5"/>
    <n v="0"/>
  </r>
  <r>
    <s v="GENERAL"/>
    <s v="001.19.562.100.41"/>
    <s v="17"/>
    <s v="4"/>
    <s v="001"/>
    <s v="17"/>
    <s v="562"/>
    <s v="100"/>
    <x v="9"/>
    <x v="1"/>
    <x v="5"/>
    <s v="PROFESSIONAL SERVICES"/>
    <n v="14906.3"/>
    <n v="0"/>
  </r>
  <r>
    <s v="GENERAL"/>
    <s v="001.19.562.100.41"/>
    <s v="17"/>
    <s v="4"/>
    <s v="001"/>
    <s v="17"/>
    <s v="562"/>
    <s v="100"/>
    <x v="9"/>
    <x v="1"/>
    <x v="9"/>
    <s v="PROFESSIONAL SERVICES"/>
    <n v="47601.39"/>
    <n v="0"/>
  </r>
  <r>
    <s v="GENERAL"/>
    <s v="001.19.562.100.41"/>
    <s v="17"/>
    <s v="4"/>
    <s v="001"/>
    <s v="17"/>
    <s v="562"/>
    <s v="100"/>
    <x v="9"/>
    <x v="2"/>
    <x v="6"/>
    <s v="PROFESSIONAL SERVICES"/>
    <n v="32062.43"/>
    <n v="0"/>
  </r>
  <r>
    <s v="GENERAL"/>
    <s v="001.19.562.100.42"/>
    <s v="17"/>
    <s v="4"/>
    <s v="001"/>
    <s v="17"/>
    <s v="562"/>
    <s v="100"/>
    <x v="2"/>
    <x v="0"/>
    <x v="5"/>
    <s v="COMMUNICATION"/>
    <n v="90.1"/>
    <n v="0"/>
  </r>
  <r>
    <s v="GENERAL"/>
    <s v="001.19.562.100.42"/>
    <s v="17"/>
    <s v="4"/>
    <s v="001"/>
    <s v="17"/>
    <s v="562"/>
    <s v="100"/>
    <x v="2"/>
    <x v="0"/>
    <x v="9"/>
    <s v="COMMUNICATION"/>
    <n v="96.73"/>
    <n v="0"/>
  </r>
  <r>
    <s v="GENERAL"/>
    <s v="001.19.562.100.43"/>
    <s v="17"/>
    <s v="4"/>
    <s v="001"/>
    <s v="17"/>
    <s v="562"/>
    <s v="100"/>
    <x v="19"/>
    <x v="1"/>
    <x v="11"/>
    <s v="TRAVEL"/>
    <n v="133"/>
    <n v="0"/>
  </r>
  <r>
    <s v="GENERAL"/>
    <s v="001.19.562.100.43"/>
    <s v="17"/>
    <s v="4"/>
    <s v="001"/>
    <s v="17"/>
    <s v="562"/>
    <s v="100"/>
    <x v="19"/>
    <x v="2"/>
    <x v="0"/>
    <s v="TRAVEL"/>
    <n v="0"/>
    <n v="1000"/>
  </r>
  <r>
    <s v="GENERAL"/>
    <s v="001.19.562.100.47"/>
    <s v="17"/>
    <s v="4"/>
    <s v="001"/>
    <s v="17"/>
    <s v="562"/>
    <s v="100"/>
    <x v="24"/>
    <x v="0"/>
    <x v="4"/>
    <s v="UTILITIES"/>
    <n v="16.13"/>
    <n v="0"/>
  </r>
  <r>
    <s v="GENERAL"/>
    <s v="001.19.562.100.49"/>
    <s v="17"/>
    <s v="4"/>
    <s v="001"/>
    <s v="17"/>
    <s v="562"/>
    <s v="100"/>
    <x v="12"/>
    <x v="2"/>
    <x v="11"/>
    <s v="MISCELLANEOUS"/>
    <n v="275"/>
    <n v="0"/>
  </r>
  <r>
    <s v="GENERAL"/>
    <s v="001.19.562.100.97"/>
    <s v="17"/>
    <s v="9"/>
    <s v="001"/>
    <s v="17"/>
    <s v="562"/>
    <s v="100"/>
    <x v="20"/>
    <x v="0"/>
    <x v="0"/>
    <s v="INTERFUND PRINTING SERVICES"/>
    <n v="50"/>
    <n v="600"/>
  </r>
  <r>
    <s v="GENERAL"/>
    <s v="001.19.562.100.24"/>
    <s v="17"/>
    <s v="2"/>
    <s v="001"/>
    <s v="17"/>
    <s v="562"/>
    <s v="100"/>
    <x v="0"/>
    <x v="1"/>
    <x v="11"/>
    <s v="INDUSTRIAL INSURANCE"/>
    <n v="7.02"/>
    <n v="0"/>
  </r>
  <r>
    <s v="GENERAL"/>
    <s v="001.19.562.100.24"/>
    <s v="17"/>
    <s v="2"/>
    <s v="001"/>
    <s v="17"/>
    <s v="562"/>
    <s v="100"/>
    <x v="0"/>
    <x v="1"/>
    <x v="3"/>
    <s v="INDUSTRIAL INSURANCE"/>
    <n v="14.82"/>
    <n v="0"/>
  </r>
  <r>
    <s v="GENERAL"/>
    <s v="001.19.562.100.24"/>
    <s v="17"/>
    <s v="2"/>
    <s v="001"/>
    <s v="17"/>
    <s v="562"/>
    <s v="100"/>
    <x v="0"/>
    <x v="2"/>
    <x v="1"/>
    <s v="INDUSTRIAL INSURANCE"/>
    <n v="12.9"/>
    <n v="0"/>
  </r>
  <r>
    <s v="GENERAL"/>
    <s v="001.19.562.100.24"/>
    <s v="17"/>
    <s v="2"/>
    <s v="001"/>
    <s v="17"/>
    <s v="562"/>
    <s v="100"/>
    <x v="0"/>
    <x v="0"/>
    <x v="3"/>
    <s v="INDUSTRIAL INSURANCE"/>
    <n v="5.1100000000000003"/>
    <n v="0"/>
  </r>
  <r>
    <s v="GENERAL"/>
    <s v="001.19.562.100.25"/>
    <s v="17"/>
    <s v="2"/>
    <s v="001"/>
    <s v="17"/>
    <s v="562"/>
    <s v="100"/>
    <x v="1"/>
    <x v="1"/>
    <x v="2"/>
    <s v="HEALTH INSURANCE"/>
    <n v="538.86"/>
    <n v="0"/>
  </r>
  <r>
    <s v="GENERAL"/>
    <s v="001.19.562.100.25"/>
    <s v="17"/>
    <s v="2"/>
    <s v="001"/>
    <s v="17"/>
    <s v="562"/>
    <s v="100"/>
    <x v="1"/>
    <x v="2"/>
    <x v="10"/>
    <s v="HEALTH INSURANCE"/>
    <n v="614.84"/>
    <n v="0"/>
  </r>
  <r>
    <s v="GENERAL"/>
    <s v="001.19.562.100.25"/>
    <s v="17"/>
    <s v="2"/>
    <s v="001"/>
    <s v="17"/>
    <s v="562"/>
    <s v="100"/>
    <x v="1"/>
    <x v="2"/>
    <x v="5"/>
    <s v="HEALTH INSURANCE"/>
    <n v="626.04"/>
    <n v="0"/>
  </r>
  <r>
    <s v="GENERAL"/>
    <s v="001.19.562.100.25"/>
    <s v="17"/>
    <s v="2"/>
    <s v="001"/>
    <s v="17"/>
    <s v="562"/>
    <s v="100"/>
    <x v="1"/>
    <x v="0"/>
    <x v="11"/>
    <s v="HEALTH INSURANCE"/>
    <n v="658.79"/>
    <n v="0"/>
  </r>
  <r>
    <s v="GENERAL"/>
    <s v="001.19.562.100.41"/>
    <s v="17"/>
    <s v="4"/>
    <s v="001"/>
    <s v="17"/>
    <s v="562"/>
    <s v="100"/>
    <x v="9"/>
    <x v="1"/>
    <x v="10"/>
    <s v="PROFESSIONAL SERVICES"/>
    <n v="102808.96000000001"/>
    <n v="0"/>
  </r>
  <r>
    <s v="GENERAL"/>
    <s v="001.19.562.100.41"/>
    <s v="17"/>
    <s v="4"/>
    <s v="001"/>
    <s v="17"/>
    <s v="562"/>
    <s v="100"/>
    <x v="9"/>
    <x v="0"/>
    <x v="10"/>
    <s v="PROFESSIONAL SERVICES"/>
    <n v="132859.29999999999"/>
    <n v="0"/>
  </r>
  <r>
    <s v="GENERAL"/>
    <s v="001.19.562.100.41"/>
    <s v="17"/>
    <s v="4"/>
    <s v="001"/>
    <s v="17"/>
    <s v="562"/>
    <s v="100"/>
    <x v="9"/>
    <x v="0"/>
    <x v="9"/>
    <s v="PROFESSIONAL SERVICES"/>
    <n v="133339.03"/>
    <n v="0"/>
  </r>
  <r>
    <s v="GENERAL"/>
    <s v="001.19.562.100.41"/>
    <s v="17"/>
    <s v="4"/>
    <s v="001"/>
    <s v="17"/>
    <s v="562"/>
    <s v="100"/>
    <x v="9"/>
    <x v="0"/>
    <x v="4"/>
    <s v="PROFESSIONAL SERVICES"/>
    <n v="10386.67"/>
    <n v="0"/>
  </r>
  <r>
    <s v="GENERAL"/>
    <s v="001.19.562.100.41"/>
    <s v="17"/>
    <s v="4"/>
    <s v="001"/>
    <s v="17"/>
    <s v="562"/>
    <s v="100"/>
    <x v="9"/>
    <x v="0"/>
    <x v="2"/>
    <s v="PROFESSIONAL SERVICES"/>
    <n v="-46477"/>
    <n v="0"/>
  </r>
  <r>
    <s v="GENERAL"/>
    <s v="001.19.562.100.43"/>
    <s v="17"/>
    <s v="4"/>
    <s v="001"/>
    <s v="17"/>
    <s v="562"/>
    <s v="100"/>
    <x v="19"/>
    <x v="2"/>
    <x v="9"/>
    <s v="TRAVEL"/>
    <n v="98.17"/>
    <n v="0"/>
  </r>
  <r>
    <s v="GENERAL"/>
    <s v="001.19.562.100.43"/>
    <s v="17"/>
    <s v="4"/>
    <s v="001"/>
    <s v="17"/>
    <s v="562"/>
    <s v="100"/>
    <x v="19"/>
    <x v="2"/>
    <x v="6"/>
    <s v="TRAVEL"/>
    <n v="310.05"/>
    <n v="0"/>
  </r>
  <r>
    <s v="GENERAL"/>
    <s v="001.19.562.100.47"/>
    <s v="17"/>
    <s v="4"/>
    <s v="001"/>
    <s v="17"/>
    <s v="562"/>
    <s v="100"/>
    <x v="24"/>
    <x v="2"/>
    <x v="1"/>
    <s v="UTILITIES"/>
    <n v="14.95"/>
    <n v="0"/>
  </r>
  <r>
    <s v="GENERAL"/>
    <s v="001.19.562.100.47"/>
    <s v="17"/>
    <s v="4"/>
    <s v="001"/>
    <s v="17"/>
    <s v="562"/>
    <s v="100"/>
    <x v="24"/>
    <x v="0"/>
    <x v="6"/>
    <s v="UTILITIES"/>
    <n v="15.75"/>
    <n v="0"/>
  </r>
  <r>
    <s v="GENERAL"/>
    <s v="001.19.562.100.51"/>
    <s v="17"/>
    <s v="5"/>
    <s v="001"/>
    <s v="17"/>
    <s v="562"/>
    <s v="100"/>
    <x v="17"/>
    <x v="0"/>
    <x v="0"/>
    <s v="INTERGOVT PROFESSIONAL SERVICE"/>
    <n v="0"/>
    <n v="0"/>
  </r>
  <r>
    <s v="GENERAL"/>
    <s v="001.19.562.100.97"/>
    <s v="17"/>
    <s v="9"/>
    <s v="001"/>
    <s v="17"/>
    <s v="562"/>
    <s v="100"/>
    <x v="20"/>
    <x v="1"/>
    <x v="0"/>
    <s v="INTERFUND PRINTING SERVICES"/>
    <n v="33"/>
    <n v="400"/>
  </r>
  <r>
    <s v="GENERAL"/>
    <s v="001.19.562.100.98"/>
    <s v="17"/>
    <s v="9"/>
    <s v="001"/>
    <s v="17"/>
    <s v="562"/>
    <s v="100"/>
    <x v="14"/>
    <x v="0"/>
    <x v="3"/>
    <s v="INTERFUND FACILITIES"/>
    <n v="2575"/>
    <n v="0"/>
  </r>
  <r>
    <s v="GENERAL"/>
    <s v="001.19.518.200.24"/>
    <s v="17"/>
    <s v="2"/>
    <s v="001"/>
    <s v="17"/>
    <s v="518"/>
    <s v="200"/>
    <x v="0"/>
    <x v="1"/>
    <x v="0"/>
    <s v="INDUSTRIAL INSURANCE"/>
    <n v="0"/>
    <n v="0"/>
  </r>
  <r>
    <s v="GENERAL"/>
    <s v="001.19.518.200.25"/>
    <s v="17"/>
    <s v="2"/>
    <s v="001"/>
    <s v="17"/>
    <s v="518"/>
    <s v="200"/>
    <x v="1"/>
    <x v="2"/>
    <x v="0"/>
    <s v="MEDICAL &amp; LIFE INSURANCE"/>
    <n v="0"/>
    <n v="0"/>
  </r>
  <r>
    <s v="GENERAL"/>
    <s v="001.19.518.200.42"/>
    <s v="17"/>
    <s v="4"/>
    <s v="001"/>
    <s v="17"/>
    <s v="518"/>
    <s v="200"/>
    <x v="2"/>
    <x v="1"/>
    <x v="0"/>
    <s v="COMMUNICATION"/>
    <n v="0"/>
    <n v="0"/>
  </r>
  <r>
    <s v="GENERAL"/>
    <s v="001.19.524.200.11"/>
    <s v="17"/>
    <s v="1"/>
    <s v="001"/>
    <s v="17"/>
    <s v="524"/>
    <s v="200"/>
    <x v="3"/>
    <x v="1"/>
    <x v="10"/>
    <s v="REGULAR SALARIES &amp; WAGES"/>
    <n v="74943.22"/>
    <n v="0"/>
  </r>
  <r>
    <s v="GENERAL"/>
    <s v="001.19.524.200.11"/>
    <s v="17"/>
    <s v="1"/>
    <s v="001"/>
    <s v="17"/>
    <s v="524"/>
    <s v="200"/>
    <x v="3"/>
    <x v="1"/>
    <x v="5"/>
    <s v="REGULAR SALARIES &amp; WAGES"/>
    <n v="77457.070000000007"/>
    <n v="0"/>
  </r>
  <r>
    <s v="GENERAL"/>
    <s v="001.19.524.200.11"/>
    <s v="17"/>
    <s v="1"/>
    <s v="001"/>
    <s v="17"/>
    <s v="524"/>
    <s v="200"/>
    <x v="3"/>
    <x v="2"/>
    <x v="5"/>
    <s v="REGULAR SALARIES &amp; WAGES"/>
    <n v="68807"/>
    <n v="0"/>
  </r>
  <r>
    <s v="GENERAL"/>
    <s v="001.19.524.200.11"/>
    <s v="17"/>
    <s v="1"/>
    <s v="001"/>
    <s v="17"/>
    <s v="524"/>
    <s v="200"/>
    <x v="3"/>
    <x v="0"/>
    <x v="6"/>
    <s v="REGULAR SALARIES &amp; WAGES"/>
    <n v="80843.73"/>
    <n v="0"/>
  </r>
  <r>
    <s v="GENERAL"/>
    <s v="001.19.524.200.11"/>
    <s v="17"/>
    <s v="1"/>
    <s v="001"/>
    <s v="17"/>
    <s v="524"/>
    <s v="200"/>
    <x v="3"/>
    <x v="0"/>
    <x v="3"/>
    <s v="REGULAR SALARIES &amp; WAGES"/>
    <n v="76455.69"/>
    <n v="0"/>
  </r>
  <r>
    <s v="GENERAL"/>
    <s v="001.19.562.100.99"/>
    <s v="17"/>
    <s v="9"/>
    <s v="001"/>
    <s v="17"/>
    <s v="562"/>
    <s v="100"/>
    <x v="15"/>
    <x v="2"/>
    <x v="10"/>
    <s v="INTERFUND IS SERVICES"/>
    <n v="583"/>
    <n v="0"/>
  </r>
  <r>
    <s v="GENERAL"/>
    <s v="001.19.562.100.99"/>
    <s v="17"/>
    <s v="9"/>
    <s v="001"/>
    <s v="17"/>
    <s v="562"/>
    <s v="100"/>
    <x v="15"/>
    <x v="2"/>
    <x v="6"/>
    <s v="INTERFUND IS SERVICES"/>
    <n v="583"/>
    <n v="0"/>
  </r>
  <r>
    <s v="GENERAL"/>
    <s v="001.19.562.100.99"/>
    <s v="17"/>
    <s v="9"/>
    <s v="001"/>
    <s v="17"/>
    <s v="562"/>
    <s v="100"/>
    <x v="15"/>
    <x v="2"/>
    <x v="1"/>
    <s v="INTERFUND IS SERVICES"/>
    <n v="583"/>
    <n v="0"/>
  </r>
  <r>
    <s v="GENERAL"/>
    <s v="001.19.562.100.99"/>
    <s v="17"/>
    <s v="9"/>
    <s v="001"/>
    <s v="17"/>
    <s v="562"/>
    <s v="100"/>
    <x v="15"/>
    <x v="2"/>
    <x v="2"/>
    <s v="INTERFUND IS SERVICES"/>
    <n v="583"/>
    <n v="0"/>
  </r>
  <r>
    <s v="GENERAL"/>
    <s v="001.19.562.100.99"/>
    <s v="17"/>
    <s v="9"/>
    <s v="001"/>
    <s v="17"/>
    <s v="562"/>
    <s v="100"/>
    <x v="15"/>
    <x v="0"/>
    <x v="7"/>
    <s v="INTERFUND IS SERVICES"/>
    <n v="592"/>
    <n v="0"/>
  </r>
  <r>
    <s v="GENERAL"/>
    <s v="001.19.562.100.99"/>
    <s v="17"/>
    <s v="9"/>
    <s v="001"/>
    <s v="17"/>
    <s v="562"/>
    <s v="100"/>
    <x v="15"/>
    <x v="0"/>
    <x v="8"/>
    <s v="INTERFUND IS SERVICES"/>
    <n v="592"/>
    <n v="0"/>
  </r>
  <r>
    <s v="GENERAL"/>
    <s v="001.19.566.100.51"/>
    <s v="17"/>
    <s v="5"/>
    <s v="001"/>
    <s v="17"/>
    <s v="566"/>
    <s v="100"/>
    <x v="17"/>
    <x v="0"/>
    <x v="4"/>
    <s v="2% LIQUOR PROFITS AND EXCISE TAX"/>
    <n v="3204.63"/>
    <n v="0"/>
  </r>
  <r>
    <s v="GENERAL"/>
    <s v="001.19.524.200.21"/>
    <s v="17"/>
    <s v="2"/>
    <s v="001"/>
    <s v="17"/>
    <s v="524"/>
    <s v="200"/>
    <x v="4"/>
    <x v="1"/>
    <x v="0"/>
    <s v="F.I.C.A"/>
    <n v="5313.38"/>
    <n v="292300"/>
  </r>
  <r>
    <s v="GENERAL"/>
    <s v="001.19.524.200.21"/>
    <s v="17"/>
    <s v="2"/>
    <s v="001"/>
    <s v="17"/>
    <s v="524"/>
    <s v="200"/>
    <x v="4"/>
    <x v="2"/>
    <x v="11"/>
    <s v="F.I.C.A"/>
    <n v="5975.1"/>
    <n v="0"/>
  </r>
  <r>
    <s v="GENERAL"/>
    <s v="001.19.524.200.21"/>
    <s v="17"/>
    <s v="2"/>
    <s v="001"/>
    <s v="17"/>
    <s v="524"/>
    <s v="200"/>
    <x v="4"/>
    <x v="2"/>
    <x v="3"/>
    <s v="F.I.C.A"/>
    <n v="5903.47"/>
    <n v="0"/>
  </r>
  <r>
    <s v="GENERAL"/>
    <s v="001.19.524.200.21"/>
    <s v="17"/>
    <s v="2"/>
    <s v="001"/>
    <s v="17"/>
    <s v="524"/>
    <s v="200"/>
    <x v="4"/>
    <x v="0"/>
    <x v="5"/>
    <s v="F.I.C.A"/>
    <n v="5806.32"/>
    <n v="0"/>
  </r>
  <r>
    <s v="GENERAL"/>
    <s v="001.19.524.200.23"/>
    <s v="17"/>
    <s v="2"/>
    <s v="001"/>
    <s v="17"/>
    <s v="524"/>
    <s v="200"/>
    <x v="5"/>
    <x v="0"/>
    <x v="8"/>
    <s v="PENSIONS"/>
    <n v="5729.94"/>
    <n v="0"/>
  </r>
  <r>
    <s v="GENERAL"/>
    <s v="001.19.524.200.24"/>
    <s v="17"/>
    <s v="2"/>
    <s v="001"/>
    <s v="17"/>
    <s v="524"/>
    <s v="200"/>
    <x v="0"/>
    <x v="1"/>
    <x v="10"/>
    <s v="INDUSTRIAL INSURANCE"/>
    <n v="710.15"/>
    <n v="0"/>
  </r>
  <r>
    <s v="GENERAL"/>
    <s v="001.19.524.200.24"/>
    <s v="17"/>
    <s v="2"/>
    <s v="001"/>
    <s v="17"/>
    <s v="524"/>
    <s v="200"/>
    <x v="0"/>
    <x v="1"/>
    <x v="8"/>
    <s v="INDUSTRIAL INSURANCE"/>
    <n v="619.21"/>
    <n v="0"/>
  </r>
  <r>
    <s v="GENERAL"/>
    <s v="001.19.524.200.24"/>
    <s v="17"/>
    <s v="2"/>
    <s v="001"/>
    <s v="17"/>
    <s v="524"/>
    <s v="200"/>
    <x v="0"/>
    <x v="2"/>
    <x v="11"/>
    <s v="INDUSTRIAL INSURANCE"/>
    <n v="707.58"/>
    <n v="0"/>
  </r>
  <r>
    <s v="GENERAL"/>
    <s v="001.19.524.200.24"/>
    <s v="17"/>
    <s v="2"/>
    <s v="001"/>
    <s v="17"/>
    <s v="524"/>
    <s v="200"/>
    <x v="0"/>
    <x v="0"/>
    <x v="1"/>
    <s v="INDUSTRIAL INSURANCE"/>
    <n v="578.04"/>
    <n v="0"/>
  </r>
  <r>
    <s v="GENERAL"/>
    <s v="001.19.524.200.25"/>
    <s v="17"/>
    <s v="2"/>
    <s v="001"/>
    <s v="17"/>
    <s v="524"/>
    <s v="200"/>
    <x v="1"/>
    <x v="1"/>
    <x v="9"/>
    <s v="MEDICAL &amp; LIFE INSURANCE"/>
    <n v="10597.58"/>
    <n v="0"/>
  </r>
  <r>
    <s v="GENERAL"/>
    <s v="001.19.524.200.25"/>
    <s v="17"/>
    <s v="2"/>
    <s v="001"/>
    <s v="17"/>
    <s v="524"/>
    <s v="200"/>
    <x v="1"/>
    <x v="1"/>
    <x v="11"/>
    <s v="MEDICAL &amp; LIFE INSURANCE"/>
    <n v="13778.59"/>
    <n v="0"/>
  </r>
  <r>
    <s v="GENERAL"/>
    <s v="001.19.524.200.25"/>
    <s v="17"/>
    <s v="2"/>
    <s v="001"/>
    <s v="17"/>
    <s v="524"/>
    <s v="200"/>
    <x v="1"/>
    <x v="1"/>
    <x v="7"/>
    <s v="MEDICAL &amp; LIFE INSURANCE"/>
    <n v="14470.2"/>
    <n v="0"/>
  </r>
  <r>
    <s v="GENERAL"/>
    <s v="001.19.524.200.25"/>
    <s v="17"/>
    <s v="2"/>
    <s v="001"/>
    <s v="17"/>
    <s v="524"/>
    <s v="200"/>
    <x v="1"/>
    <x v="2"/>
    <x v="6"/>
    <s v="MEDICAL &amp; LIFE INSURANCE"/>
    <n v="17181.84"/>
    <n v="0"/>
  </r>
  <r>
    <s v="GENERAL"/>
    <s v="001.19.524.200.28"/>
    <s v="17"/>
    <s v="2"/>
    <s v="001"/>
    <s v="17"/>
    <s v="524"/>
    <s v="200"/>
    <x v="6"/>
    <x v="2"/>
    <x v="0"/>
    <s v="UNEMPLOYMENT CLAIMS"/>
    <n v="0"/>
    <n v="0"/>
  </r>
  <r>
    <s v="GENERAL"/>
    <s v="001.19.524.200.31"/>
    <s v="17"/>
    <s v="3"/>
    <s v="001"/>
    <s v="17"/>
    <s v="524"/>
    <s v="200"/>
    <x v="7"/>
    <x v="1"/>
    <x v="0"/>
    <s v="OFFICE &amp; OPERATING SUPPLIES"/>
    <n v="0"/>
    <n v="5000"/>
  </r>
  <r>
    <s v="GENERAL"/>
    <s v="001.19.524.200.31"/>
    <s v="17"/>
    <s v="3"/>
    <s v="001"/>
    <s v="17"/>
    <s v="524"/>
    <s v="200"/>
    <x v="7"/>
    <x v="0"/>
    <x v="0"/>
    <s v="OFFICE &amp; OPERATING SUPPLIES"/>
    <n v="122.59"/>
    <n v="5000"/>
  </r>
  <r>
    <s v="GENERAL"/>
    <s v="001.19.524.200.42"/>
    <s v="17"/>
    <s v="4"/>
    <s v="001"/>
    <s v="17"/>
    <s v="524"/>
    <s v="200"/>
    <x v="2"/>
    <x v="2"/>
    <x v="7"/>
    <s v="COMMUNICATION"/>
    <n v="268.5"/>
    <n v="0"/>
  </r>
  <r>
    <s v="GENERAL"/>
    <s v="001.19.524.200.42"/>
    <s v="17"/>
    <s v="4"/>
    <s v="001"/>
    <s v="17"/>
    <s v="524"/>
    <s v="200"/>
    <x v="2"/>
    <x v="2"/>
    <x v="8"/>
    <s v="COMMUNICATION"/>
    <n v="0"/>
    <n v="0"/>
  </r>
  <r>
    <s v="GENERAL"/>
    <s v="001.19.524.200.48"/>
    <s v="17"/>
    <s v="4"/>
    <s v="001"/>
    <s v="17"/>
    <s v="524"/>
    <s v="200"/>
    <x v="11"/>
    <x v="0"/>
    <x v="7"/>
    <s v="REPAIRS &amp; MAINTENANCE"/>
    <n v="25"/>
    <n v="0"/>
  </r>
  <r>
    <s v="GENERAL"/>
    <s v="001.19.524.200.49"/>
    <s v="17"/>
    <s v="4"/>
    <s v="001"/>
    <s v="17"/>
    <s v="524"/>
    <s v="200"/>
    <x v="12"/>
    <x v="0"/>
    <x v="4"/>
    <s v="MISCELLANEOUS"/>
    <n v="157.53"/>
    <n v="0"/>
  </r>
  <r>
    <s v="GENERAL"/>
    <s v="001.19.518.200.23"/>
    <s v="17"/>
    <s v="2"/>
    <s v="001"/>
    <s v="17"/>
    <s v="518"/>
    <s v="200"/>
    <x v="5"/>
    <x v="2"/>
    <x v="0"/>
    <s v="PENSIONS"/>
    <n v="0"/>
    <n v="0"/>
  </r>
  <r>
    <s v="GENERAL"/>
    <s v="001.19.518.200.31"/>
    <s v="17"/>
    <s v="3"/>
    <s v="001"/>
    <s v="17"/>
    <s v="518"/>
    <s v="200"/>
    <x v="7"/>
    <x v="1"/>
    <x v="0"/>
    <s v="OFFICE &amp; OPERATING SUPPLIES"/>
    <n v="0"/>
    <n v="0"/>
  </r>
  <r>
    <s v="GENERAL"/>
    <s v="001.19.518.200.45"/>
    <s v="17"/>
    <s v="4"/>
    <s v="001"/>
    <s v="17"/>
    <s v="518"/>
    <s v="200"/>
    <x v="26"/>
    <x v="0"/>
    <x v="0"/>
    <s v="OPERATING RENTALS &amp; LEASES"/>
    <n v="0"/>
    <n v="0"/>
  </r>
  <r>
    <s v="GENERAL"/>
    <s v="001.19.524.200.11"/>
    <s v="17"/>
    <s v="1"/>
    <s v="001"/>
    <s v="17"/>
    <s v="524"/>
    <s v="200"/>
    <x v="3"/>
    <x v="2"/>
    <x v="10"/>
    <s v="REGULAR SALARIES &amp; WAGES"/>
    <n v="75383.37"/>
    <n v="0"/>
  </r>
  <r>
    <s v="GENERAL"/>
    <s v="001.19.524.200.12"/>
    <s v="17"/>
    <s v="1"/>
    <s v="001"/>
    <s v="17"/>
    <s v="524"/>
    <s v="200"/>
    <x v="18"/>
    <x v="2"/>
    <x v="0"/>
    <s v="OVERTIME"/>
    <n v="44.59"/>
    <n v="3000"/>
  </r>
  <r>
    <s v="GENERAL"/>
    <s v="001.19.524.200.12"/>
    <s v="17"/>
    <s v="1"/>
    <s v="001"/>
    <s v="17"/>
    <s v="524"/>
    <s v="200"/>
    <x v="18"/>
    <x v="0"/>
    <x v="6"/>
    <s v="OVERTIME"/>
    <n v="26.67"/>
    <n v="0"/>
  </r>
  <r>
    <s v="GENERAL"/>
    <s v="001.19.524.200.13"/>
    <s v="17"/>
    <s v="1"/>
    <s v="001"/>
    <s v="17"/>
    <s v="524"/>
    <s v="200"/>
    <x v="16"/>
    <x v="1"/>
    <x v="1"/>
    <s v="OTHER WAGES"/>
    <n v="5160"/>
    <n v="0"/>
  </r>
  <r>
    <s v="GENERAL"/>
    <s v="001.19.524.200.21"/>
    <s v="17"/>
    <s v="2"/>
    <s v="001"/>
    <s v="17"/>
    <s v="524"/>
    <s v="200"/>
    <x v="4"/>
    <x v="2"/>
    <x v="2"/>
    <s v="F.I.C.A"/>
    <n v="5812.22"/>
    <n v="0"/>
  </r>
  <r>
    <s v="GENERAL"/>
    <s v="001.19.524.200.22"/>
    <s v="17"/>
    <s v="2"/>
    <s v="001"/>
    <s v="17"/>
    <s v="524"/>
    <s v="200"/>
    <x v="21"/>
    <x v="1"/>
    <x v="0"/>
    <s v="UNIFORMS"/>
    <n v="0"/>
    <n v="0"/>
  </r>
  <r>
    <s v="GENERAL"/>
    <s v="001.19.524.200.22"/>
    <s v="17"/>
    <s v="2"/>
    <s v="001"/>
    <s v="17"/>
    <s v="524"/>
    <s v="200"/>
    <x v="21"/>
    <x v="0"/>
    <x v="8"/>
    <s v="OTHER FRINGE BENEFITS"/>
    <n v="0"/>
    <n v="0"/>
  </r>
  <r>
    <s v="GENERAL"/>
    <s v="001.19.524.200.23"/>
    <s v="17"/>
    <s v="2"/>
    <s v="001"/>
    <s v="17"/>
    <s v="524"/>
    <s v="200"/>
    <x v="5"/>
    <x v="1"/>
    <x v="5"/>
    <s v="PENSIONS"/>
    <n v="3917.27"/>
    <n v="0"/>
  </r>
  <r>
    <s v="GENERAL"/>
    <s v="001.19.524.200.23"/>
    <s v="17"/>
    <s v="2"/>
    <s v="001"/>
    <s v="17"/>
    <s v="524"/>
    <s v="200"/>
    <x v="5"/>
    <x v="1"/>
    <x v="1"/>
    <s v="PENSIONS"/>
    <n v="3807"/>
    <n v="0"/>
  </r>
  <r>
    <s v="GENERAL"/>
    <s v="001.19.524.200.23"/>
    <s v="17"/>
    <s v="2"/>
    <s v="001"/>
    <s v="17"/>
    <s v="524"/>
    <s v="200"/>
    <x v="5"/>
    <x v="2"/>
    <x v="3"/>
    <s v="PENSIONS"/>
    <n v="5928.65"/>
    <n v="3600"/>
  </r>
  <r>
    <s v="GENERAL"/>
    <s v="001.19.524.200.23"/>
    <s v="17"/>
    <s v="2"/>
    <s v="001"/>
    <s v="17"/>
    <s v="524"/>
    <s v="200"/>
    <x v="5"/>
    <x v="0"/>
    <x v="11"/>
    <s v="PENSIONS"/>
    <n v="5826.08"/>
    <n v="0"/>
  </r>
  <r>
    <s v="GENERAL"/>
    <s v="001.19.524.200.24"/>
    <s v="17"/>
    <s v="2"/>
    <s v="001"/>
    <s v="17"/>
    <s v="524"/>
    <s v="200"/>
    <x v="0"/>
    <x v="1"/>
    <x v="11"/>
    <s v="INDUSTRIAL INSURANCE"/>
    <n v="802.47"/>
    <n v="0"/>
  </r>
  <r>
    <s v="GENERAL"/>
    <s v="001.19.524.200.25"/>
    <s v="17"/>
    <s v="2"/>
    <s v="001"/>
    <s v="17"/>
    <s v="524"/>
    <s v="200"/>
    <x v="1"/>
    <x v="2"/>
    <x v="8"/>
    <s v="MEDICAL &amp; LIFE INSURANCE"/>
    <n v="16985.89"/>
    <n v="0"/>
  </r>
  <r>
    <s v="GENERAL"/>
    <s v="001.19.524.200.28"/>
    <s v="17"/>
    <s v="2"/>
    <s v="001"/>
    <s v="17"/>
    <s v="524"/>
    <s v="200"/>
    <x v="6"/>
    <x v="1"/>
    <x v="8"/>
    <s v="UNEMPLOYMENT CLAIMS"/>
    <n v="12880"/>
    <n v="0"/>
  </r>
  <r>
    <s v="GENERAL"/>
    <s v="001.19.524.200.93"/>
    <s v="17"/>
    <s v="9"/>
    <s v="001"/>
    <s v="17"/>
    <s v="524"/>
    <s v="200"/>
    <x v="13"/>
    <x v="1"/>
    <x v="11"/>
    <s v="EQUIPMENT RENTAL CHARGE-FUEL"/>
    <n v="1175"/>
    <n v="0"/>
  </r>
  <r>
    <s v="GENERAL"/>
    <s v="001.19.524.200.93"/>
    <s v="17"/>
    <s v="9"/>
    <s v="001"/>
    <s v="17"/>
    <s v="524"/>
    <s v="200"/>
    <x v="13"/>
    <x v="1"/>
    <x v="4"/>
    <s v="EQUIPMENT RENTAL CHARGE-FUEL"/>
    <n v="1175"/>
    <n v="0"/>
  </r>
  <r>
    <s v="GENERAL"/>
    <s v="001.19.524.200.93"/>
    <s v="17"/>
    <s v="9"/>
    <s v="001"/>
    <s v="17"/>
    <s v="524"/>
    <s v="200"/>
    <x v="13"/>
    <x v="1"/>
    <x v="3"/>
    <s v="EQUIPMENT RENTAL CHARGE-FUEL"/>
    <n v="1175"/>
    <n v="0"/>
  </r>
  <r>
    <s v="GENERAL"/>
    <s v="001.19.524.200.93"/>
    <s v="17"/>
    <s v="9"/>
    <s v="001"/>
    <s v="17"/>
    <s v="524"/>
    <s v="200"/>
    <x v="13"/>
    <x v="0"/>
    <x v="10"/>
    <s v="EQUIPMENT RENTAL CHARGE-FUEL"/>
    <n v="650"/>
    <n v="0"/>
  </r>
  <r>
    <s v="GENERAL"/>
    <s v="001.19.524.200.93"/>
    <s v="17"/>
    <s v="9"/>
    <s v="001"/>
    <s v="17"/>
    <s v="524"/>
    <s v="200"/>
    <x v="13"/>
    <x v="0"/>
    <x v="6"/>
    <s v="EQUIPMENT RENTAL CHARGE-FUEL"/>
    <n v="650"/>
    <n v="0"/>
  </r>
  <r>
    <s v="GENERAL"/>
    <s v="001.19.524.200.93"/>
    <s v="17"/>
    <s v="9"/>
    <s v="001"/>
    <s v="17"/>
    <s v="524"/>
    <s v="200"/>
    <x v="13"/>
    <x v="0"/>
    <x v="1"/>
    <s v="EQUIPMENT RENTAL CHARGE-FUEL"/>
    <n v="650"/>
    <n v="0"/>
  </r>
  <r>
    <s v="GENERAL"/>
    <s v="001.19.524.200.95"/>
    <s v="17"/>
    <s v="9"/>
    <s v="001"/>
    <s v="17"/>
    <s v="524"/>
    <s v="200"/>
    <x v="22"/>
    <x v="2"/>
    <x v="0"/>
    <s v="INTERFUND OPERATING RENTALS &amp; LEASES"/>
    <n v="3183"/>
    <n v="38200"/>
  </r>
  <r>
    <s v="GENERAL"/>
    <s v="001.19.524.200.95"/>
    <s v="17"/>
    <s v="9"/>
    <s v="001"/>
    <s v="17"/>
    <s v="524"/>
    <s v="200"/>
    <x v="22"/>
    <x v="0"/>
    <x v="11"/>
    <s v="INTERFUND OPERATING RENTALS &amp; LEASES"/>
    <n v="3342"/>
    <n v="0"/>
  </r>
  <r>
    <s v="GENERAL"/>
    <s v="001.19.524.200.95"/>
    <s v="17"/>
    <s v="9"/>
    <s v="001"/>
    <s v="17"/>
    <s v="524"/>
    <s v="200"/>
    <x v="22"/>
    <x v="0"/>
    <x v="4"/>
    <s v="INTERFUND OPERATING RENTALS &amp; LEASES"/>
    <n v="3342"/>
    <n v="0"/>
  </r>
  <r>
    <s v="GENERAL"/>
    <s v="001.19.524.200.95"/>
    <s v="17"/>
    <s v="9"/>
    <s v="001"/>
    <s v="17"/>
    <s v="524"/>
    <s v="200"/>
    <x v="22"/>
    <x v="0"/>
    <x v="3"/>
    <s v="INTERFUND OPERATING RENTALS &amp; LEASES"/>
    <n v="3342"/>
    <n v="0"/>
  </r>
  <r>
    <s v="GENERAL"/>
    <s v="001.19.524.200.99"/>
    <s v="17"/>
    <s v="9"/>
    <s v="001"/>
    <s v="17"/>
    <s v="524"/>
    <s v="200"/>
    <x v="15"/>
    <x v="2"/>
    <x v="10"/>
    <s v="INTERFUND IS SERVICES"/>
    <n v="8558"/>
    <n v="0"/>
  </r>
  <r>
    <s v="GENERAL"/>
    <s v="001.19.524.200.99"/>
    <s v="17"/>
    <s v="9"/>
    <s v="001"/>
    <s v="17"/>
    <s v="524"/>
    <s v="200"/>
    <x v="15"/>
    <x v="0"/>
    <x v="0"/>
    <s v="INTERFUND IS SERVICES"/>
    <n v="8708"/>
    <n v="104500"/>
  </r>
  <r>
    <s v="GENERAL"/>
    <s v="001.19.524.500.41"/>
    <s v="17"/>
    <s v="4"/>
    <s v="001"/>
    <s v="17"/>
    <s v="524"/>
    <s v="500"/>
    <x v="9"/>
    <x v="1"/>
    <x v="0"/>
    <s v="PROFESSIONAL SERVICES"/>
    <n v="0"/>
    <n v="0"/>
  </r>
  <r>
    <s v="GENERAL"/>
    <s v="001.19.524.600.11"/>
    <s v="17"/>
    <s v="1"/>
    <s v="001"/>
    <s v="17"/>
    <s v="524"/>
    <s v="600"/>
    <x v="3"/>
    <x v="0"/>
    <x v="12"/>
    <s v="REGULAR SALARIES &amp; WAGES"/>
    <m/>
    <m/>
  </r>
  <r>
    <s v="GENERAL"/>
    <s v="001.19.524.600.44"/>
    <s v="17"/>
    <s v="4"/>
    <s v="001"/>
    <s v="17"/>
    <s v="524"/>
    <s v="600"/>
    <x v="10"/>
    <x v="0"/>
    <x v="11"/>
    <s v="ADVERTISING"/>
    <n v="400"/>
    <n v="0"/>
  </r>
  <r>
    <s v="GENERAL"/>
    <s v="001.19.557.200.11"/>
    <s v="17"/>
    <s v="1"/>
    <s v="001"/>
    <s v="17"/>
    <s v="557"/>
    <s v="200"/>
    <x v="3"/>
    <x v="0"/>
    <x v="0"/>
    <s v="REGULAR SALARIES &amp; WAGES"/>
    <n v="7955.19"/>
    <n v="156590"/>
  </r>
  <r>
    <s v="GENERAL"/>
    <s v="001.19.557.200.11"/>
    <s v="17"/>
    <s v="1"/>
    <s v="001"/>
    <s v="17"/>
    <s v="557"/>
    <s v="200"/>
    <x v="3"/>
    <x v="0"/>
    <x v="9"/>
    <s v="REGULAR SALARIES &amp; WAGES"/>
    <n v="8546.69"/>
    <n v="0"/>
  </r>
  <r>
    <s v="GENERAL"/>
    <s v="001.19.557.200.11"/>
    <s v="17"/>
    <s v="1"/>
    <s v="001"/>
    <s v="17"/>
    <s v="557"/>
    <s v="200"/>
    <x v="3"/>
    <x v="0"/>
    <x v="3"/>
    <s v="REGULAR SALARIES &amp; WAGES"/>
    <n v="9554.42"/>
    <n v="-2116"/>
  </r>
  <r>
    <s v="GENERAL"/>
    <s v="001.19.524.200.41"/>
    <s v="17"/>
    <s v="4"/>
    <s v="001"/>
    <s v="17"/>
    <s v="524"/>
    <s v="200"/>
    <x v="9"/>
    <x v="1"/>
    <x v="1"/>
    <s v="PROFESSIONAL SERVICES"/>
    <n v="695.34"/>
    <n v="0"/>
  </r>
  <r>
    <s v="GENERAL"/>
    <s v="001.19.524.200.41"/>
    <s v="17"/>
    <s v="4"/>
    <s v="001"/>
    <s v="17"/>
    <s v="524"/>
    <s v="200"/>
    <x v="9"/>
    <x v="2"/>
    <x v="11"/>
    <s v="PROFESSIONAL SERVICES"/>
    <n v="5828.48"/>
    <n v="0"/>
  </r>
  <r>
    <s v="GENERAL"/>
    <s v="001.19.524.200.41"/>
    <s v="17"/>
    <s v="4"/>
    <s v="001"/>
    <s v="17"/>
    <s v="524"/>
    <s v="200"/>
    <x v="9"/>
    <x v="0"/>
    <x v="10"/>
    <s v="PROFESSIONAL SERVICES"/>
    <n v="4215.33"/>
    <n v="0"/>
  </r>
  <r>
    <s v="GENERAL"/>
    <s v="001.19.524.200.42"/>
    <s v="17"/>
    <s v="4"/>
    <s v="001"/>
    <s v="17"/>
    <s v="524"/>
    <s v="200"/>
    <x v="2"/>
    <x v="2"/>
    <x v="0"/>
    <s v="COMMUNICATION"/>
    <n v="0"/>
    <n v="5000"/>
  </r>
  <r>
    <s v="GENERAL"/>
    <s v="001.19.524.200.42"/>
    <s v="17"/>
    <s v="4"/>
    <s v="001"/>
    <s v="17"/>
    <s v="524"/>
    <s v="200"/>
    <x v="2"/>
    <x v="0"/>
    <x v="3"/>
    <s v="COMMUNICATION"/>
    <n v="972.53"/>
    <n v="0"/>
  </r>
  <r>
    <s v="GENERAL"/>
    <s v="001.19.524.200.48"/>
    <s v="17"/>
    <s v="4"/>
    <s v="001"/>
    <s v="17"/>
    <s v="524"/>
    <s v="200"/>
    <x v="11"/>
    <x v="0"/>
    <x v="1"/>
    <s v="REPAIRS &amp; MAINTENANCE"/>
    <n v="10"/>
    <n v="0"/>
  </r>
  <r>
    <s v="GENERAL"/>
    <s v="001.19.524.200.49"/>
    <s v="17"/>
    <s v="4"/>
    <s v="001"/>
    <s v="17"/>
    <s v="524"/>
    <s v="200"/>
    <x v="12"/>
    <x v="1"/>
    <x v="8"/>
    <s v="MISCELLANEOUS"/>
    <n v="817.76"/>
    <n v="0"/>
  </r>
  <r>
    <s v="GENERAL"/>
    <s v="001.19.524.200.49"/>
    <s v="17"/>
    <s v="4"/>
    <s v="001"/>
    <s v="17"/>
    <s v="524"/>
    <s v="200"/>
    <x v="12"/>
    <x v="0"/>
    <x v="7"/>
    <s v="MISCELLANEOUS"/>
    <n v="18.760000000000002"/>
    <n v="0"/>
  </r>
  <r>
    <s v="GENERAL"/>
    <s v="001.19.524.200.49"/>
    <s v="17"/>
    <s v="4"/>
    <s v="001"/>
    <s v="17"/>
    <s v="524"/>
    <s v="200"/>
    <x v="12"/>
    <x v="0"/>
    <x v="3"/>
    <s v="MISCELLANEOUS"/>
    <n v="547.35"/>
    <n v="0"/>
  </r>
  <r>
    <s v="GENERAL"/>
    <s v="001.19.524.200.49"/>
    <s v="17"/>
    <s v="4"/>
    <s v="001"/>
    <s v="17"/>
    <s v="524"/>
    <s v="200"/>
    <x v="12"/>
    <x v="0"/>
    <x v="13"/>
    <s v="MISCELLANEOUS"/>
    <n v="1.43"/>
    <n v="0"/>
  </r>
  <r>
    <s v="GENERAL"/>
    <s v="001.19.524.200.64"/>
    <s v="17"/>
    <s v="6"/>
    <s v="001"/>
    <s v="17"/>
    <s v="524"/>
    <s v="200"/>
    <x v="25"/>
    <x v="1"/>
    <x v="0"/>
    <s v="MACHINERY &amp; EQUIPMENT"/>
    <n v="0"/>
    <n v="0"/>
  </r>
  <r>
    <s v="GENERAL"/>
    <s v="001.19.524.200.97"/>
    <s v="17"/>
    <s v="9"/>
    <s v="001"/>
    <s v="17"/>
    <s v="524"/>
    <s v="200"/>
    <x v="20"/>
    <x v="1"/>
    <x v="5"/>
    <s v="INTERFUND PRINTING SERVICES"/>
    <n v="1433"/>
    <n v="0"/>
  </r>
  <r>
    <s v="GENERAL"/>
    <s v="001.19.524.200.97"/>
    <s v="17"/>
    <s v="9"/>
    <s v="001"/>
    <s v="17"/>
    <s v="524"/>
    <s v="200"/>
    <x v="20"/>
    <x v="1"/>
    <x v="11"/>
    <s v="INTERFUND PRINTING SERVICES"/>
    <n v="1433"/>
    <n v="0"/>
  </r>
  <r>
    <s v="GENERAL"/>
    <s v="001.19.524.200.97"/>
    <s v="17"/>
    <s v="9"/>
    <s v="001"/>
    <s v="17"/>
    <s v="524"/>
    <s v="200"/>
    <x v="20"/>
    <x v="2"/>
    <x v="9"/>
    <s v="INTERFUND PRINTING SERVICES"/>
    <n v="1333"/>
    <n v="0"/>
  </r>
  <r>
    <s v="GENERAL"/>
    <s v="001.19.524.200.97"/>
    <s v="17"/>
    <s v="9"/>
    <s v="001"/>
    <s v="17"/>
    <s v="524"/>
    <s v="200"/>
    <x v="20"/>
    <x v="2"/>
    <x v="7"/>
    <s v="INTERFUND PRINTING SERVICES"/>
    <n v="1333"/>
    <n v="0"/>
  </r>
  <r>
    <s v="GENERAL"/>
    <s v="001.19.524.200.98"/>
    <s v="17"/>
    <s v="9"/>
    <s v="001"/>
    <s v="17"/>
    <s v="524"/>
    <s v="200"/>
    <x v="14"/>
    <x v="0"/>
    <x v="0"/>
    <s v="INTERFUND FACILITIES"/>
    <n v="8075"/>
    <n v="96900"/>
  </r>
  <r>
    <s v="GENERAL"/>
    <s v="001.19.524.200.98"/>
    <s v="17"/>
    <s v="9"/>
    <s v="001"/>
    <s v="17"/>
    <s v="524"/>
    <s v="200"/>
    <x v="14"/>
    <x v="0"/>
    <x v="6"/>
    <s v="INTERFUND FACILITIES"/>
    <n v="8075"/>
    <n v="0"/>
  </r>
  <r>
    <s v="GENERAL"/>
    <s v="001.19.557.200.13"/>
    <s v="17"/>
    <s v="1"/>
    <s v="001"/>
    <s v="17"/>
    <s v="557"/>
    <s v="200"/>
    <x v="16"/>
    <x v="1"/>
    <x v="0"/>
    <s v="OTHER WAGES"/>
    <n v="0"/>
    <n v="65600"/>
  </r>
  <r>
    <s v="GENERAL"/>
    <s v="001.19.557.200.21"/>
    <s v="17"/>
    <s v="2"/>
    <s v="001"/>
    <s v="17"/>
    <s v="557"/>
    <s v="200"/>
    <x v="4"/>
    <x v="1"/>
    <x v="13"/>
    <s v="F.I.C.A"/>
    <n v="-314.76"/>
    <n v="0"/>
  </r>
  <r>
    <s v="GENERAL"/>
    <s v="001.19.557.200.24"/>
    <s v="17"/>
    <s v="2"/>
    <s v="001"/>
    <s v="17"/>
    <s v="557"/>
    <s v="200"/>
    <x v="0"/>
    <x v="1"/>
    <x v="6"/>
    <s v="INDUSTRIAL INSURANCE"/>
    <n v="45.56"/>
    <n v="0"/>
  </r>
  <r>
    <s v="GENERAL"/>
    <s v="001.19.557.200.24"/>
    <s v="17"/>
    <s v="2"/>
    <s v="001"/>
    <s v="17"/>
    <s v="557"/>
    <s v="200"/>
    <x v="0"/>
    <x v="1"/>
    <x v="4"/>
    <s v="INDUSTRIAL INSURANCE"/>
    <n v="101.57"/>
    <n v="0"/>
  </r>
  <r>
    <s v="GENERAL"/>
    <s v="001.19.557.200.24"/>
    <s v="17"/>
    <s v="2"/>
    <s v="001"/>
    <s v="17"/>
    <s v="557"/>
    <s v="200"/>
    <x v="0"/>
    <x v="1"/>
    <x v="13"/>
    <s v="INDUSTRIAL INSURANCE"/>
    <n v="-369.14"/>
    <n v="0"/>
  </r>
  <r>
    <s v="GENERAL"/>
    <s v="001.19.557.200.24"/>
    <s v="17"/>
    <s v="2"/>
    <s v="001"/>
    <s v="17"/>
    <s v="557"/>
    <s v="200"/>
    <x v="0"/>
    <x v="2"/>
    <x v="6"/>
    <s v="INDUSTRIAL INSURANCE"/>
    <n v="847.39"/>
    <n v="0"/>
  </r>
  <r>
    <s v="GENERAL"/>
    <s v="001.19.557.200.25"/>
    <s v="17"/>
    <s v="2"/>
    <s v="001"/>
    <s v="17"/>
    <s v="557"/>
    <s v="200"/>
    <x v="1"/>
    <x v="1"/>
    <x v="9"/>
    <s v="MEDICAL &amp; LIFE INSURANCE"/>
    <n v="2576.5500000000002"/>
    <n v="0"/>
  </r>
  <r>
    <s v="GENERAL"/>
    <s v="001.19.557.200.25"/>
    <s v="17"/>
    <s v="2"/>
    <s v="001"/>
    <s v="17"/>
    <s v="557"/>
    <s v="200"/>
    <x v="1"/>
    <x v="2"/>
    <x v="6"/>
    <s v="MEDICAL &amp; LIFE INSURANCE"/>
    <n v="1408.49"/>
    <n v="0"/>
  </r>
  <r>
    <s v="GENERAL"/>
    <s v="001.19.557.200.31"/>
    <s v="17"/>
    <s v="3"/>
    <s v="001"/>
    <s v="17"/>
    <s v="557"/>
    <s v="200"/>
    <x v="7"/>
    <x v="1"/>
    <x v="9"/>
    <s v="OFFICE &amp; OPERATING SUPPLIES"/>
    <n v="340.19"/>
    <n v="0"/>
  </r>
  <r>
    <s v="GENERAL"/>
    <s v="001.19.557.200.31"/>
    <s v="17"/>
    <s v="3"/>
    <s v="001"/>
    <s v="17"/>
    <s v="557"/>
    <s v="200"/>
    <x v="7"/>
    <x v="0"/>
    <x v="9"/>
    <s v="OFFICE &amp; OPERATING SUPPLIES"/>
    <n v="282.05"/>
    <n v="0"/>
  </r>
  <r>
    <s v="GENERAL"/>
    <s v="001.19.557.200.35"/>
    <s v="17"/>
    <s v="3"/>
    <s v="001"/>
    <s v="17"/>
    <s v="557"/>
    <s v="200"/>
    <x v="8"/>
    <x v="1"/>
    <x v="0"/>
    <s v="SMALL TOOLS AND EQUIPMENT"/>
    <n v="0"/>
    <n v="0"/>
  </r>
  <r>
    <s v="GENERAL"/>
    <s v="001.19.557.200.35"/>
    <s v="17"/>
    <s v="3"/>
    <s v="001"/>
    <s v="17"/>
    <s v="557"/>
    <s v="200"/>
    <x v="8"/>
    <x v="2"/>
    <x v="0"/>
    <s v="SMALL TOOLS AND EQUIPMENT"/>
    <n v="0"/>
    <n v="0"/>
  </r>
  <r>
    <s v="GENERAL"/>
    <s v="001.19.557.200.41"/>
    <s v="17"/>
    <s v="4"/>
    <s v="001"/>
    <s v="17"/>
    <s v="557"/>
    <s v="200"/>
    <x v="9"/>
    <x v="1"/>
    <x v="3"/>
    <s v="PROFESSIONAL SERVICES"/>
    <n v="1279.6400000000001"/>
    <n v="0"/>
  </r>
  <r>
    <s v="GENERAL"/>
    <s v="001.19.557.200.41"/>
    <s v="17"/>
    <s v="4"/>
    <s v="001"/>
    <s v="17"/>
    <s v="557"/>
    <s v="200"/>
    <x v="9"/>
    <x v="2"/>
    <x v="0"/>
    <s v="PROFESSIONAL SERVICES"/>
    <n v="0"/>
    <n v="2500"/>
  </r>
  <r>
    <s v="GENERAL"/>
    <s v="001.19.557.200.41"/>
    <s v="17"/>
    <s v="4"/>
    <s v="001"/>
    <s v="17"/>
    <s v="557"/>
    <s v="200"/>
    <x v="9"/>
    <x v="0"/>
    <x v="9"/>
    <s v="PROFESSIONAL SERVICES"/>
    <n v="150"/>
    <n v="0"/>
  </r>
  <r>
    <s v="GENERAL"/>
    <s v="001.19.557.200.42"/>
    <s v="17"/>
    <s v="4"/>
    <s v="001"/>
    <s v="17"/>
    <s v="557"/>
    <s v="200"/>
    <x v="2"/>
    <x v="1"/>
    <x v="8"/>
    <s v="COMMUNICATION"/>
    <n v="49.47"/>
    <n v="0"/>
  </r>
  <r>
    <s v="GENERAL"/>
    <s v="001.19.557.200.42"/>
    <s v="17"/>
    <s v="4"/>
    <s v="001"/>
    <s v="17"/>
    <s v="557"/>
    <s v="200"/>
    <x v="2"/>
    <x v="2"/>
    <x v="9"/>
    <s v="COMMUNICATION"/>
    <n v="247.67"/>
    <n v="0"/>
  </r>
  <r>
    <s v="GENERAL"/>
    <s v="001.19.557.200.42"/>
    <s v="17"/>
    <s v="4"/>
    <s v="001"/>
    <s v="17"/>
    <s v="557"/>
    <s v="200"/>
    <x v="2"/>
    <x v="0"/>
    <x v="6"/>
    <s v="COMMUNICATION"/>
    <n v="193.99"/>
    <n v="0"/>
  </r>
  <r>
    <s v="GENERAL"/>
    <s v="001.19.557.200.42"/>
    <s v="17"/>
    <s v="4"/>
    <s v="001"/>
    <s v="17"/>
    <s v="557"/>
    <s v="200"/>
    <x v="2"/>
    <x v="0"/>
    <x v="1"/>
    <s v="COMMUNICATION"/>
    <n v="84.96"/>
    <n v="0"/>
  </r>
  <r>
    <s v="GENERAL"/>
    <s v="001.19.557.200.42"/>
    <s v="17"/>
    <s v="4"/>
    <s v="001"/>
    <s v="17"/>
    <s v="557"/>
    <s v="200"/>
    <x v="2"/>
    <x v="0"/>
    <x v="2"/>
    <s v="COMMUNICATION"/>
    <n v="312.83"/>
    <n v="0"/>
  </r>
  <r>
    <s v="GENERAL"/>
    <s v="001.19.557.200.43"/>
    <s v="17"/>
    <s v="4"/>
    <s v="001"/>
    <s v="17"/>
    <s v="557"/>
    <s v="200"/>
    <x v="19"/>
    <x v="1"/>
    <x v="6"/>
    <s v="TRAVEL"/>
    <n v="571.29999999999995"/>
    <n v="0"/>
  </r>
  <r>
    <s v="GENERAL"/>
    <s v="001.19.557.200.43"/>
    <s v="17"/>
    <s v="4"/>
    <s v="001"/>
    <s v="17"/>
    <s v="557"/>
    <s v="200"/>
    <x v="19"/>
    <x v="2"/>
    <x v="11"/>
    <s v="TRAVEL"/>
    <n v="227.7"/>
    <n v="0"/>
  </r>
  <r>
    <s v="GENERAL"/>
    <s v="001.19.557.200.43"/>
    <s v="17"/>
    <s v="4"/>
    <s v="001"/>
    <s v="17"/>
    <s v="557"/>
    <s v="200"/>
    <x v="19"/>
    <x v="2"/>
    <x v="1"/>
    <s v="TRAVEL"/>
    <n v="280.5"/>
    <n v="0"/>
  </r>
  <r>
    <s v="GENERAL"/>
    <s v="001.19.557.200.43"/>
    <s v="17"/>
    <s v="4"/>
    <s v="001"/>
    <s v="17"/>
    <s v="557"/>
    <s v="200"/>
    <x v="19"/>
    <x v="0"/>
    <x v="1"/>
    <s v="TRAVEL"/>
    <n v="1888.94"/>
    <n v="0"/>
  </r>
  <r>
    <s v="GENERAL"/>
    <s v="001.19.524.200.98"/>
    <s v="17"/>
    <s v="9"/>
    <s v="001"/>
    <s v="17"/>
    <s v="524"/>
    <s v="200"/>
    <x v="14"/>
    <x v="0"/>
    <x v="1"/>
    <s v="INTERFUND FACILITIES"/>
    <n v="8075"/>
    <n v="0"/>
  </r>
  <r>
    <s v="GENERAL"/>
    <s v="001.19.524.200.98"/>
    <s v="17"/>
    <s v="9"/>
    <s v="001"/>
    <s v="17"/>
    <s v="524"/>
    <s v="200"/>
    <x v="14"/>
    <x v="0"/>
    <x v="2"/>
    <s v="INTERFUND FACILITIES"/>
    <n v="8075"/>
    <n v="0"/>
  </r>
  <r>
    <s v="GENERAL"/>
    <s v="001.19.524.200.99"/>
    <s v="17"/>
    <s v="9"/>
    <s v="001"/>
    <s v="17"/>
    <s v="524"/>
    <s v="200"/>
    <x v="15"/>
    <x v="0"/>
    <x v="4"/>
    <s v="INTERFUND IS SERVICES"/>
    <n v="8708"/>
    <n v="0"/>
  </r>
  <r>
    <s v="GENERAL"/>
    <s v="001.19.524.200.99"/>
    <s v="17"/>
    <s v="9"/>
    <s v="001"/>
    <s v="17"/>
    <s v="524"/>
    <s v="200"/>
    <x v="15"/>
    <x v="0"/>
    <x v="3"/>
    <s v="INTERFUND IS SERVICES"/>
    <n v="8708"/>
    <n v="0"/>
  </r>
  <r>
    <s v="GENERAL"/>
    <s v="001.19.524.600.24"/>
    <s v="17"/>
    <s v="2"/>
    <s v="001"/>
    <s v="17"/>
    <s v="524"/>
    <s v="600"/>
    <x v="0"/>
    <x v="2"/>
    <x v="4"/>
    <s v="INDUSTRIAL INSURANCE"/>
    <n v="199.47"/>
    <n v="0"/>
  </r>
  <r>
    <s v="GENERAL"/>
    <s v="001.19.557.200.11"/>
    <s v="17"/>
    <s v="1"/>
    <s v="001"/>
    <s v="17"/>
    <s v="557"/>
    <s v="200"/>
    <x v="3"/>
    <x v="1"/>
    <x v="2"/>
    <s v="REGULAR SALARIES &amp; WAGES"/>
    <n v="9084.9500000000007"/>
    <n v="0"/>
  </r>
  <r>
    <s v="GENERAL"/>
    <s v="001.19.557.200.11"/>
    <s v="17"/>
    <s v="1"/>
    <s v="001"/>
    <s v="17"/>
    <s v="557"/>
    <s v="200"/>
    <x v="3"/>
    <x v="2"/>
    <x v="10"/>
    <s v="REGULAR SALARIES &amp; WAGES"/>
    <n v="6686.75"/>
    <n v="0"/>
  </r>
  <r>
    <s v="GENERAL"/>
    <s v="001.19.557.200.13"/>
    <s v="17"/>
    <s v="1"/>
    <s v="001"/>
    <s v="17"/>
    <s v="557"/>
    <s v="200"/>
    <x v="16"/>
    <x v="1"/>
    <x v="3"/>
    <s v="OTHER WAGES"/>
    <n v="1500"/>
    <n v="0"/>
  </r>
  <r>
    <s v="GENERAL"/>
    <s v="001.19.557.200.13"/>
    <s v="17"/>
    <s v="1"/>
    <s v="001"/>
    <s v="17"/>
    <s v="557"/>
    <s v="200"/>
    <x v="16"/>
    <x v="2"/>
    <x v="10"/>
    <s v="OTHER WAGES"/>
    <n v="1290"/>
    <n v="0"/>
  </r>
  <r>
    <s v="GENERAL"/>
    <s v="001.19.557.200.13"/>
    <s v="17"/>
    <s v="1"/>
    <s v="001"/>
    <s v="17"/>
    <s v="557"/>
    <s v="200"/>
    <x v="16"/>
    <x v="2"/>
    <x v="3"/>
    <s v="OTHER WAGES"/>
    <n v="5679"/>
    <n v="0"/>
  </r>
  <r>
    <s v="GENERAL"/>
    <s v="001.19.557.200.21"/>
    <s v="17"/>
    <s v="2"/>
    <s v="001"/>
    <s v="17"/>
    <s v="557"/>
    <s v="200"/>
    <x v="4"/>
    <x v="1"/>
    <x v="4"/>
    <s v="F.I.C.A"/>
    <n v="787.01"/>
    <n v="0"/>
  </r>
  <r>
    <s v="GENERAL"/>
    <s v="001.19.557.200.23"/>
    <s v="17"/>
    <s v="2"/>
    <s v="001"/>
    <s v="17"/>
    <s v="557"/>
    <s v="200"/>
    <x v="5"/>
    <x v="1"/>
    <x v="3"/>
    <s v="PENSIONS"/>
    <n v="482.25"/>
    <n v="0"/>
  </r>
  <r>
    <s v="GENERAL"/>
    <s v="001.19.557.200.23"/>
    <s v="17"/>
    <s v="2"/>
    <s v="001"/>
    <s v="17"/>
    <s v="557"/>
    <s v="200"/>
    <x v="5"/>
    <x v="0"/>
    <x v="5"/>
    <s v="PENSIONS"/>
    <n v="670.25"/>
    <n v="0"/>
  </r>
  <r>
    <s v="GENERAL"/>
    <s v="001.19.557.200.23"/>
    <s v="17"/>
    <s v="2"/>
    <s v="001"/>
    <s v="17"/>
    <s v="557"/>
    <s v="200"/>
    <x v="5"/>
    <x v="0"/>
    <x v="9"/>
    <s v="PENSIONS"/>
    <n v="773.16"/>
    <n v="0"/>
  </r>
  <r>
    <s v="GENERAL"/>
    <s v="001.19.557.200.23"/>
    <s v="17"/>
    <s v="2"/>
    <s v="001"/>
    <s v="17"/>
    <s v="557"/>
    <s v="200"/>
    <x v="5"/>
    <x v="0"/>
    <x v="6"/>
    <s v="PENSIONS"/>
    <n v="711.1"/>
    <n v="0"/>
  </r>
  <r>
    <s v="GENERAL"/>
    <s v="001.19.557.200.24"/>
    <s v="17"/>
    <s v="2"/>
    <s v="001"/>
    <s v="17"/>
    <s v="557"/>
    <s v="200"/>
    <x v="0"/>
    <x v="1"/>
    <x v="0"/>
    <s v="INDUSTRIAL INSURANCE"/>
    <n v="54.08"/>
    <n v="0"/>
  </r>
  <r>
    <s v="GENERAL"/>
    <s v="001.19.557.200.24"/>
    <s v="17"/>
    <s v="2"/>
    <s v="001"/>
    <s v="17"/>
    <s v="557"/>
    <s v="200"/>
    <x v="0"/>
    <x v="2"/>
    <x v="7"/>
    <s v="INDUSTRIAL INSURANCE"/>
    <n v="308.02"/>
    <n v="0"/>
  </r>
  <r>
    <s v="GENERAL"/>
    <s v="001.19.557.200.25"/>
    <s v="17"/>
    <s v="2"/>
    <s v="001"/>
    <s v="17"/>
    <s v="557"/>
    <s v="200"/>
    <x v="1"/>
    <x v="1"/>
    <x v="0"/>
    <s v="MEDICAL &amp; LIFE INSURANCE"/>
    <n v="2981.45"/>
    <n v="0"/>
  </r>
  <r>
    <s v="GENERAL"/>
    <s v="001.19.557.200.49"/>
    <s v="17"/>
    <s v="4"/>
    <s v="001"/>
    <s v="17"/>
    <s v="557"/>
    <s v="200"/>
    <x v="12"/>
    <x v="0"/>
    <x v="0"/>
    <s v="MISCELLANEOUS"/>
    <n v="0"/>
    <n v="4900"/>
  </r>
  <r>
    <s v="GENERAL"/>
    <s v="001.19.557.200.49"/>
    <s v="17"/>
    <s v="4"/>
    <s v="001"/>
    <s v="17"/>
    <s v="557"/>
    <s v="200"/>
    <x v="12"/>
    <x v="0"/>
    <x v="2"/>
    <s v="MISCELLANEOUS"/>
    <n v="0"/>
    <n v="0"/>
  </r>
  <r>
    <s v="GENERAL"/>
    <s v="001.19.557.200.97"/>
    <s v="17"/>
    <s v="9"/>
    <s v="001"/>
    <s v="17"/>
    <s v="557"/>
    <s v="200"/>
    <x v="20"/>
    <x v="1"/>
    <x v="8"/>
    <s v="INTERFUND PRINTING SERVICES"/>
    <n v="3775"/>
    <n v="0"/>
  </r>
  <r>
    <s v="GENERAL"/>
    <s v="001.19.558.100.11"/>
    <s v="17"/>
    <s v="1"/>
    <s v="001"/>
    <s v="17"/>
    <s v="558"/>
    <s v="100"/>
    <x v="3"/>
    <x v="1"/>
    <x v="2"/>
    <s v="REGULAR SALARIES &amp; WAGES"/>
    <n v="53123.14"/>
    <n v="0"/>
  </r>
  <r>
    <s v="GENERAL"/>
    <s v="001.19.558.100.11"/>
    <s v="17"/>
    <s v="1"/>
    <s v="001"/>
    <s v="17"/>
    <s v="558"/>
    <s v="100"/>
    <x v="3"/>
    <x v="0"/>
    <x v="0"/>
    <s v="REGULAR SALARIES &amp; WAGES"/>
    <n v="62613.35"/>
    <n v="784770"/>
  </r>
  <r>
    <s v="GENERAL"/>
    <s v="001.19.558.100.12"/>
    <s v="17"/>
    <s v="1"/>
    <s v="001"/>
    <s v="17"/>
    <s v="558"/>
    <s v="100"/>
    <x v="18"/>
    <x v="0"/>
    <x v="10"/>
    <s v="OVERTIME"/>
    <n v="87.84"/>
    <n v="0"/>
  </r>
  <r>
    <s v="GENERAL"/>
    <s v="001.19.558.100.13"/>
    <s v="17"/>
    <s v="1"/>
    <s v="001"/>
    <s v="17"/>
    <s v="558"/>
    <s v="100"/>
    <x v="16"/>
    <x v="1"/>
    <x v="2"/>
    <s v="OTHER WAGES"/>
    <n v="12645.51"/>
    <n v="0"/>
  </r>
  <r>
    <s v="GENERAL"/>
    <s v="001.19.558.100.21"/>
    <s v="17"/>
    <s v="2"/>
    <s v="001"/>
    <s v="17"/>
    <s v="558"/>
    <s v="100"/>
    <x v="4"/>
    <x v="2"/>
    <x v="5"/>
    <s v="F.I.C.A."/>
    <n v="6368.97"/>
    <n v="0"/>
  </r>
  <r>
    <s v="GENERAL"/>
    <s v="001.19.558.100.21"/>
    <s v="17"/>
    <s v="2"/>
    <s v="001"/>
    <s v="17"/>
    <s v="558"/>
    <s v="100"/>
    <x v="4"/>
    <x v="2"/>
    <x v="6"/>
    <s v="F.I.C.A."/>
    <n v="5420.93"/>
    <n v="0"/>
  </r>
  <r>
    <s v="GENERAL"/>
    <s v="001.19.558.100.21"/>
    <s v="17"/>
    <s v="2"/>
    <s v="001"/>
    <s v="17"/>
    <s v="558"/>
    <s v="100"/>
    <x v="4"/>
    <x v="0"/>
    <x v="3"/>
    <s v="F.I.C.A."/>
    <n v="5112.16"/>
    <n v="0"/>
  </r>
  <r>
    <s v="GENERAL"/>
    <s v="001.19.558.100.23"/>
    <s v="17"/>
    <s v="2"/>
    <s v="001"/>
    <s v="17"/>
    <s v="558"/>
    <s v="100"/>
    <x v="5"/>
    <x v="1"/>
    <x v="0"/>
    <s v="PENSIONS"/>
    <n v="3129.9"/>
    <n v="0"/>
  </r>
  <r>
    <s v="GENERAL"/>
    <s v="001.19.558.100.23"/>
    <s v="17"/>
    <s v="2"/>
    <s v="001"/>
    <s v="17"/>
    <s v="558"/>
    <s v="100"/>
    <x v="5"/>
    <x v="1"/>
    <x v="8"/>
    <s v="PENSIONS"/>
    <n v="2790.55"/>
    <n v="0"/>
  </r>
  <r>
    <s v="GENERAL"/>
    <s v="001.19.558.100.24"/>
    <s v="17"/>
    <s v="2"/>
    <s v="001"/>
    <s v="17"/>
    <s v="558"/>
    <s v="100"/>
    <x v="0"/>
    <x v="2"/>
    <x v="10"/>
    <s v="INDUSTRIAL INSURANCE"/>
    <n v="820.35"/>
    <n v="0"/>
  </r>
  <r>
    <s v="GENERAL"/>
    <s v="001.19.557.200.25"/>
    <s v="17"/>
    <s v="2"/>
    <s v="001"/>
    <s v="17"/>
    <s v="557"/>
    <s v="200"/>
    <x v="1"/>
    <x v="2"/>
    <x v="11"/>
    <s v="MEDICAL &amp; LIFE INSURANCE"/>
    <n v="1407.67"/>
    <n v="-6036"/>
  </r>
  <r>
    <s v="GENERAL"/>
    <s v="001.19.557.200.25"/>
    <s v="17"/>
    <s v="2"/>
    <s v="001"/>
    <s v="17"/>
    <s v="557"/>
    <s v="200"/>
    <x v="1"/>
    <x v="2"/>
    <x v="1"/>
    <s v="MEDICAL &amp; LIFE INSURANCE"/>
    <n v="1422.07"/>
    <n v="0"/>
  </r>
  <r>
    <s v="GENERAL"/>
    <s v="001.19.557.200.31"/>
    <s v="17"/>
    <s v="3"/>
    <s v="001"/>
    <s v="17"/>
    <s v="557"/>
    <s v="200"/>
    <x v="7"/>
    <x v="1"/>
    <x v="0"/>
    <s v="OFFICE &amp; OPERATING SUPPLIES"/>
    <n v="0"/>
    <n v="5000"/>
  </r>
  <r>
    <s v="GENERAL"/>
    <s v="001.19.557.200.31"/>
    <s v="17"/>
    <s v="3"/>
    <s v="001"/>
    <s v="17"/>
    <s v="557"/>
    <s v="200"/>
    <x v="7"/>
    <x v="1"/>
    <x v="4"/>
    <s v="OFFICE &amp; OPERATING SUPPLIES"/>
    <n v="74.86"/>
    <n v="0"/>
  </r>
  <r>
    <s v="GENERAL"/>
    <s v="001.19.557.200.31"/>
    <s v="17"/>
    <s v="3"/>
    <s v="001"/>
    <s v="17"/>
    <s v="557"/>
    <s v="200"/>
    <x v="7"/>
    <x v="1"/>
    <x v="3"/>
    <s v="OFFICE &amp; OPERATING SUPPLIES"/>
    <n v="0"/>
    <n v="0"/>
  </r>
  <r>
    <s v="GENERAL"/>
    <s v="001.19.557.200.31"/>
    <s v="17"/>
    <s v="3"/>
    <s v="001"/>
    <s v="17"/>
    <s v="557"/>
    <s v="200"/>
    <x v="7"/>
    <x v="2"/>
    <x v="4"/>
    <s v="OFFICE &amp; OPERATING SUPPLIES"/>
    <n v="0"/>
    <n v="0"/>
  </r>
  <r>
    <s v="GENERAL"/>
    <s v="001.19.557.200.31"/>
    <s v="17"/>
    <s v="3"/>
    <s v="001"/>
    <s v="17"/>
    <s v="557"/>
    <s v="200"/>
    <x v="7"/>
    <x v="0"/>
    <x v="3"/>
    <s v="OFFICE &amp; OPERATING SUPPLIES"/>
    <n v="652.80999999999995"/>
    <n v="0"/>
  </r>
  <r>
    <s v="GENERAL"/>
    <s v="001.19.557.200.41"/>
    <s v="17"/>
    <s v="4"/>
    <s v="001"/>
    <s v="17"/>
    <s v="557"/>
    <s v="200"/>
    <x v="9"/>
    <x v="0"/>
    <x v="10"/>
    <s v="PROFESSIONAL SERVICES"/>
    <n v="0"/>
    <n v="0"/>
  </r>
  <r>
    <s v="GENERAL"/>
    <s v="001.19.557.200.42"/>
    <s v="17"/>
    <s v="4"/>
    <s v="001"/>
    <s v="17"/>
    <s v="557"/>
    <s v="200"/>
    <x v="2"/>
    <x v="1"/>
    <x v="7"/>
    <s v="COMMUNICATION"/>
    <n v="121.51"/>
    <n v="0"/>
  </r>
  <r>
    <s v="GENERAL"/>
    <s v="001.19.557.200.43"/>
    <s v="17"/>
    <s v="4"/>
    <s v="001"/>
    <s v="17"/>
    <s v="557"/>
    <s v="200"/>
    <x v="19"/>
    <x v="0"/>
    <x v="5"/>
    <s v="TRAVEL"/>
    <n v="1815.82"/>
    <n v="0"/>
  </r>
  <r>
    <s v="GENERAL"/>
    <s v="001.19.557.200.43"/>
    <s v="17"/>
    <s v="4"/>
    <s v="001"/>
    <s v="17"/>
    <s v="557"/>
    <s v="200"/>
    <x v="19"/>
    <x v="0"/>
    <x v="6"/>
    <s v="TRAVEL"/>
    <n v="195.44"/>
    <n v="0"/>
  </r>
  <r>
    <s v="GENERAL"/>
    <s v="001.19.557.200.44"/>
    <s v="17"/>
    <s v="4"/>
    <s v="001"/>
    <s v="17"/>
    <s v="557"/>
    <s v="200"/>
    <x v="10"/>
    <x v="0"/>
    <x v="0"/>
    <s v="ADVERTISING"/>
    <n v="0"/>
    <n v="2500"/>
  </r>
  <r>
    <s v="GENERAL"/>
    <s v="001.19.557.200.44"/>
    <s v="17"/>
    <s v="4"/>
    <s v="001"/>
    <s v="17"/>
    <s v="557"/>
    <s v="200"/>
    <x v="10"/>
    <x v="0"/>
    <x v="4"/>
    <s v="ADVERTISING"/>
    <n v="200"/>
    <n v="0"/>
  </r>
  <r>
    <s v="GENERAL"/>
    <s v="001.19.557.200.49"/>
    <s v="17"/>
    <s v="4"/>
    <s v="001"/>
    <s v="17"/>
    <s v="557"/>
    <s v="200"/>
    <x v="12"/>
    <x v="1"/>
    <x v="1"/>
    <s v="MISCELLANEOUS"/>
    <n v="512.72"/>
    <n v="0"/>
  </r>
  <r>
    <s v="GENERAL"/>
    <s v="001.19.557.200.49"/>
    <s v="17"/>
    <s v="4"/>
    <s v="001"/>
    <s v="17"/>
    <s v="557"/>
    <s v="200"/>
    <x v="12"/>
    <x v="0"/>
    <x v="9"/>
    <s v="MISCELLANEOUS"/>
    <n v="359.13"/>
    <n v="0"/>
  </r>
  <r>
    <s v="GENERAL"/>
    <s v="001.19.557.200.97"/>
    <s v="17"/>
    <s v="9"/>
    <s v="001"/>
    <s v="17"/>
    <s v="557"/>
    <s v="200"/>
    <x v="20"/>
    <x v="2"/>
    <x v="0"/>
    <s v="INTERFUND PRINTING SERVICES"/>
    <n v="2500"/>
    <n v="30000"/>
  </r>
  <r>
    <s v="GENERAL"/>
    <s v="001.19.557.200.98"/>
    <s v="17"/>
    <s v="9"/>
    <s v="001"/>
    <s v="17"/>
    <s v="557"/>
    <s v="200"/>
    <x v="14"/>
    <x v="1"/>
    <x v="12"/>
    <s v="INTERFUND FACILITIES"/>
    <m/>
    <m/>
  </r>
  <r>
    <s v="GENERAL"/>
    <s v="001.19.557.200.99"/>
    <s v="17"/>
    <s v="9"/>
    <s v="001"/>
    <s v="17"/>
    <s v="557"/>
    <s v="200"/>
    <x v="15"/>
    <x v="1"/>
    <x v="10"/>
    <s v="INTERFUND IS SERVICES"/>
    <n v="516"/>
    <n v="0"/>
  </r>
  <r>
    <s v="GENERAL"/>
    <s v="001.19.557.200.99"/>
    <s v="17"/>
    <s v="9"/>
    <s v="001"/>
    <s v="17"/>
    <s v="557"/>
    <s v="200"/>
    <x v="15"/>
    <x v="1"/>
    <x v="6"/>
    <s v="INTERFUND IS SERVICES"/>
    <n v="516"/>
    <n v="0"/>
  </r>
  <r>
    <s v="GENERAL"/>
    <s v="001.19.557.200.99"/>
    <s v="17"/>
    <s v="9"/>
    <s v="001"/>
    <s v="17"/>
    <s v="557"/>
    <s v="200"/>
    <x v="15"/>
    <x v="1"/>
    <x v="1"/>
    <s v="INTERFUND IS SERVICES"/>
    <n v="516"/>
    <n v="0"/>
  </r>
  <r>
    <s v="GENERAL"/>
    <s v="001.19.557.200.99"/>
    <s v="17"/>
    <s v="9"/>
    <s v="001"/>
    <s v="17"/>
    <s v="557"/>
    <s v="200"/>
    <x v="15"/>
    <x v="1"/>
    <x v="2"/>
    <s v="INTERFUND IS SERVICES"/>
    <n v="516"/>
    <n v="0"/>
  </r>
  <r>
    <s v="GENERAL"/>
    <s v="001.19.558.100.11"/>
    <s v="17"/>
    <s v="1"/>
    <s v="001"/>
    <s v="17"/>
    <s v="558"/>
    <s v="100"/>
    <x v="3"/>
    <x v="2"/>
    <x v="0"/>
    <s v="REGULAR SALARIES &amp; WAGES"/>
    <n v="56662.09"/>
    <n v="677570"/>
  </r>
  <r>
    <s v="GENERAL"/>
    <s v="001.19.558.100.12"/>
    <s v="17"/>
    <s v="1"/>
    <s v="001"/>
    <s v="17"/>
    <s v="558"/>
    <s v="100"/>
    <x v="18"/>
    <x v="0"/>
    <x v="0"/>
    <s v="OVERTIME"/>
    <n v="0"/>
    <n v="5000"/>
  </r>
  <r>
    <s v="GENERAL"/>
    <s v="001.19.558.100.12"/>
    <s v="17"/>
    <s v="1"/>
    <s v="001"/>
    <s v="17"/>
    <s v="558"/>
    <s v="100"/>
    <x v="18"/>
    <x v="0"/>
    <x v="9"/>
    <s v="OVERTIME"/>
    <n v="22.24"/>
    <n v="0"/>
  </r>
  <r>
    <s v="GENERAL"/>
    <s v="001.19.558.100.12"/>
    <s v="17"/>
    <s v="1"/>
    <s v="001"/>
    <s v="17"/>
    <s v="558"/>
    <s v="100"/>
    <x v="18"/>
    <x v="0"/>
    <x v="4"/>
    <s v="OVERTIME"/>
    <n v="146.25"/>
    <n v="0"/>
  </r>
  <r>
    <s v="GENERAL"/>
    <s v="001.19.558.100.25"/>
    <s v="17"/>
    <s v="2"/>
    <s v="001"/>
    <s v="17"/>
    <s v="558"/>
    <s v="100"/>
    <x v="1"/>
    <x v="2"/>
    <x v="6"/>
    <s v="HEALTH INSURANCE"/>
    <n v="12638.39"/>
    <n v="0"/>
  </r>
  <r>
    <s v="GENERAL"/>
    <s v="001.19.558.100.25"/>
    <s v="17"/>
    <s v="2"/>
    <s v="001"/>
    <s v="17"/>
    <s v="558"/>
    <s v="100"/>
    <x v="1"/>
    <x v="2"/>
    <x v="4"/>
    <s v="HEALTH INSURANCE"/>
    <n v="12657.52"/>
    <n v="0"/>
  </r>
  <r>
    <s v="GENERAL"/>
    <s v="001.19.558.100.25"/>
    <s v="17"/>
    <s v="2"/>
    <s v="001"/>
    <s v="17"/>
    <s v="558"/>
    <s v="100"/>
    <x v="1"/>
    <x v="0"/>
    <x v="8"/>
    <s v="HEALTH INSURANCE"/>
    <n v="14233.47"/>
    <n v="0"/>
  </r>
  <r>
    <s v="GENERAL"/>
    <s v="001.19.558.100.31"/>
    <s v="17"/>
    <s v="3"/>
    <s v="001"/>
    <s v="17"/>
    <s v="558"/>
    <s v="100"/>
    <x v="7"/>
    <x v="2"/>
    <x v="10"/>
    <s v="OFFICE &amp; OPERATING SUPPLIES"/>
    <n v="436.93"/>
    <n v="0"/>
  </r>
  <r>
    <s v="GENERAL"/>
    <s v="001.19.558.100.31"/>
    <s v="17"/>
    <s v="3"/>
    <s v="001"/>
    <s v="17"/>
    <s v="558"/>
    <s v="100"/>
    <x v="7"/>
    <x v="2"/>
    <x v="5"/>
    <s v="OFFICE &amp; OPERATING SUPPLIES"/>
    <n v="431.75"/>
    <n v="0"/>
  </r>
  <r>
    <s v="GENERAL"/>
    <s v="001.19.558.100.31"/>
    <s v="17"/>
    <s v="3"/>
    <s v="001"/>
    <s v="17"/>
    <s v="558"/>
    <s v="100"/>
    <x v="7"/>
    <x v="2"/>
    <x v="6"/>
    <s v="OFFICE &amp; OPERATING SUPPLIES"/>
    <n v="1217.1600000000001"/>
    <n v="0"/>
  </r>
  <r>
    <s v="GENERAL"/>
    <s v="001.19.558.100.31"/>
    <s v="17"/>
    <s v="3"/>
    <s v="001"/>
    <s v="17"/>
    <s v="558"/>
    <s v="100"/>
    <x v="7"/>
    <x v="0"/>
    <x v="8"/>
    <s v="OFFICE &amp; OPERATING SUPPLIES"/>
    <n v="739.46"/>
    <n v="0"/>
  </r>
  <r>
    <s v="GENERAL"/>
    <s v="001.19.558.100.31"/>
    <s v="17"/>
    <s v="3"/>
    <s v="001"/>
    <s v="17"/>
    <s v="558"/>
    <s v="100"/>
    <x v="7"/>
    <x v="0"/>
    <x v="3"/>
    <s v="OFFICE &amp; OPERATING SUPPLIES"/>
    <n v="826.69"/>
    <n v="0"/>
  </r>
  <r>
    <s v="GENERAL"/>
    <s v="001.19.558.100.35"/>
    <s v="17"/>
    <s v="3"/>
    <s v="001"/>
    <s v="17"/>
    <s v="558"/>
    <s v="100"/>
    <x v="8"/>
    <x v="0"/>
    <x v="2"/>
    <s v="SMALL TOOLS &amp; MINOR EQUIPMENT"/>
    <n v="1207.0999999999999"/>
    <n v="0"/>
  </r>
  <r>
    <s v="GENERAL"/>
    <s v="001.19.558.100.41"/>
    <s v="17"/>
    <s v="4"/>
    <s v="001"/>
    <s v="17"/>
    <s v="558"/>
    <s v="100"/>
    <x v="9"/>
    <x v="1"/>
    <x v="9"/>
    <s v="PROFESSIONAL SERVICES"/>
    <n v="2873.63"/>
    <n v="0"/>
  </r>
  <r>
    <s v="GENERAL"/>
    <s v="001.19.558.100.41"/>
    <s v="17"/>
    <s v="4"/>
    <s v="001"/>
    <s v="17"/>
    <s v="558"/>
    <s v="100"/>
    <x v="9"/>
    <x v="2"/>
    <x v="9"/>
    <s v="PROFESSIONAL SERVICES"/>
    <n v="373"/>
    <n v="0"/>
  </r>
  <r>
    <s v="GENERAL"/>
    <s v="001.19.558.100.41"/>
    <s v="17"/>
    <s v="4"/>
    <s v="001"/>
    <s v="17"/>
    <s v="558"/>
    <s v="100"/>
    <x v="9"/>
    <x v="0"/>
    <x v="10"/>
    <s v="PROFESSIONAL SERVICES"/>
    <n v="2328"/>
    <n v="0"/>
  </r>
  <r>
    <s v="GENERAL"/>
    <s v="001.19.558.100.41"/>
    <s v="17"/>
    <s v="4"/>
    <s v="001"/>
    <s v="17"/>
    <s v="558"/>
    <s v="100"/>
    <x v="9"/>
    <x v="0"/>
    <x v="3"/>
    <s v="PROFESSIONAL SERVICES"/>
    <n v="36151.120000000003"/>
    <n v="0"/>
  </r>
  <r>
    <s v="GENERAL"/>
    <s v="001.19.558.100.42"/>
    <s v="17"/>
    <s v="4"/>
    <s v="001"/>
    <s v="17"/>
    <s v="558"/>
    <s v="100"/>
    <x v="2"/>
    <x v="2"/>
    <x v="2"/>
    <s v="COMMUNICATION"/>
    <n v="611.65"/>
    <n v="0"/>
  </r>
  <r>
    <s v="GENERAL"/>
    <s v="001.19.558.100.43"/>
    <s v="17"/>
    <s v="4"/>
    <s v="001"/>
    <s v="17"/>
    <s v="558"/>
    <s v="100"/>
    <x v="19"/>
    <x v="0"/>
    <x v="7"/>
    <s v="TRAVEL"/>
    <n v="225"/>
    <n v="0"/>
  </r>
  <r>
    <s v="GENERAL"/>
    <s v="001.19.558.100.43"/>
    <s v="17"/>
    <s v="4"/>
    <s v="001"/>
    <s v="17"/>
    <s v="558"/>
    <s v="100"/>
    <x v="19"/>
    <x v="0"/>
    <x v="3"/>
    <s v="TRAVEL"/>
    <n v="10.99"/>
    <n v="0"/>
  </r>
  <r>
    <s v="GENERAL"/>
    <s v="001.19.558.100.44"/>
    <s v="17"/>
    <s v="4"/>
    <s v="001"/>
    <s v="17"/>
    <s v="558"/>
    <s v="100"/>
    <x v="10"/>
    <x v="2"/>
    <x v="2"/>
    <s v="ADVERTISING"/>
    <n v="3354.2"/>
    <n v="0"/>
  </r>
  <r>
    <s v="GENERAL"/>
    <s v="001.19.558.100.44"/>
    <s v="17"/>
    <s v="4"/>
    <s v="001"/>
    <s v="17"/>
    <s v="558"/>
    <s v="100"/>
    <x v="10"/>
    <x v="0"/>
    <x v="0"/>
    <s v="ADVERTISING"/>
    <n v="0"/>
    <n v="3500"/>
  </r>
  <r>
    <s v="GENERAL"/>
    <s v="001.19.558.100.45"/>
    <s v="17"/>
    <s v="4"/>
    <s v="001"/>
    <s v="17"/>
    <s v="558"/>
    <s v="100"/>
    <x v="26"/>
    <x v="1"/>
    <x v="0"/>
    <s v="OPERATING RENTALS &amp; LEASES"/>
    <n v="0"/>
    <n v="0"/>
  </r>
  <r>
    <s v="GENERAL"/>
    <s v="001.19.558.100.46"/>
    <s v="17"/>
    <s v="4"/>
    <s v="001"/>
    <s v="17"/>
    <s v="558"/>
    <s v="100"/>
    <x v="23"/>
    <x v="1"/>
    <x v="1"/>
    <s v="INSURANCE"/>
    <n v="14397"/>
    <n v="0"/>
  </r>
  <r>
    <s v="GENERAL"/>
    <s v="001.19.558.100.13"/>
    <s v="17"/>
    <s v="1"/>
    <s v="001"/>
    <s v="17"/>
    <s v="558"/>
    <s v="100"/>
    <x v="16"/>
    <x v="0"/>
    <x v="1"/>
    <s v="OTHER WAGES"/>
    <n v="9836.64"/>
    <n v="0"/>
  </r>
  <r>
    <s v="GENERAL"/>
    <s v="001.19.558.100.21"/>
    <s v="17"/>
    <s v="2"/>
    <s v="001"/>
    <s v="17"/>
    <s v="558"/>
    <s v="100"/>
    <x v="4"/>
    <x v="1"/>
    <x v="1"/>
    <s v="F.I.C.A."/>
    <n v="4597.92"/>
    <n v="0"/>
  </r>
  <r>
    <s v="GENERAL"/>
    <s v="001.19.558.100.21"/>
    <s v="17"/>
    <s v="2"/>
    <s v="001"/>
    <s v="17"/>
    <s v="558"/>
    <s v="100"/>
    <x v="4"/>
    <x v="1"/>
    <x v="4"/>
    <s v="F.I.C.A."/>
    <n v="4636.96"/>
    <n v="0"/>
  </r>
  <r>
    <s v="GENERAL"/>
    <s v="001.19.558.100.21"/>
    <s v="17"/>
    <s v="2"/>
    <s v="001"/>
    <s v="17"/>
    <s v="558"/>
    <s v="100"/>
    <x v="4"/>
    <x v="1"/>
    <x v="8"/>
    <s v="F.I.C.A."/>
    <n v="4866.16"/>
    <n v="0"/>
  </r>
  <r>
    <s v="GENERAL"/>
    <s v="001.19.558.100.21"/>
    <s v="17"/>
    <s v="2"/>
    <s v="001"/>
    <s v="17"/>
    <s v="558"/>
    <s v="100"/>
    <x v="4"/>
    <x v="2"/>
    <x v="1"/>
    <s v="F.I.C.A."/>
    <n v="5825.77"/>
    <n v="0"/>
  </r>
  <r>
    <s v="GENERAL"/>
    <s v="001.19.558.100.21"/>
    <s v="17"/>
    <s v="2"/>
    <s v="001"/>
    <s v="17"/>
    <s v="558"/>
    <s v="100"/>
    <x v="4"/>
    <x v="0"/>
    <x v="10"/>
    <s v="F.I.C.A."/>
    <n v="5972.56"/>
    <n v="0"/>
  </r>
  <r>
    <s v="GENERAL"/>
    <s v="001.19.558.100.21"/>
    <s v="17"/>
    <s v="2"/>
    <s v="001"/>
    <s v="17"/>
    <s v="558"/>
    <s v="100"/>
    <x v="4"/>
    <x v="0"/>
    <x v="5"/>
    <s v="F.I.C.A."/>
    <n v="6141.85"/>
    <n v="0"/>
  </r>
  <r>
    <s v="GENERAL"/>
    <s v="001.19.558.100.22"/>
    <s v="17"/>
    <s v="2"/>
    <s v="001"/>
    <s v="17"/>
    <s v="558"/>
    <s v="100"/>
    <x v="21"/>
    <x v="2"/>
    <x v="1"/>
    <s v="UNIFORMS"/>
    <n v="24.43"/>
    <n v="0"/>
  </r>
  <r>
    <s v="GENERAL"/>
    <s v="001.19.558.100.23"/>
    <s v="17"/>
    <s v="2"/>
    <s v="001"/>
    <s v="17"/>
    <s v="558"/>
    <s v="100"/>
    <x v="5"/>
    <x v="1"/>
    <x v="5"/>
    <s v="PENSIONS"/>
    <n v="2713.11"/>
    <n v="0"/>
  </r>
  <r>
    <s v="GENERAL"/>
    <s v="001.19.558.100.23"/>
    <s v="17"/>
    <s v="2"/>
    <s v="001"/>
    <s v="17"/>
    <s v="558"/>
    <s v="100"/>
    <x v="5"/>
    <x v="0"/>
    <x v="4"/>
    <s v="PENSIONS"/>
    <n v="5312.52"/>
    <n v="0"/>
  </r>
  <r>
    <s v="GENERAL"/>
    <s v="001.19.558.100.24"/>
    <s v="17"/>
    <s v="2"/>
    <s v="001"/>
    <s v="17"/>
    <s v="558"/>
    <s v="100"/>
    <x v="0"/>
    <x v="1"/>
    <x v="6"/>
    <s v="INDUSTRIAL INSURANCE"/>
    <n v="324.77999999999997"/>
    <n v="0"/>
  </r>
  <r>
    <s v="GENERAL"/>
    <s v="001.19.558.100.24"/>
    <s v="17"/>
    <s v="2"/>
    <s v="001"/>
    <s v="17"/>
    <s v="558"/>
    <s v="100"/>
    <x v="0"/>
    <x v="2"/>
    <x v="11"/>
    <s v="INDUSTRIAL INSURANCE"/>
    <n v="835.22"/>
    <n v="4070"/>
  </r>
  <r>
    <s v="GENERAL"/>
    <s v="001.19.558.100.24"/>
    <s v="17"/>
    <s v="2"/>
    <s v="001"/>
    <s v="17"/>
    <s v="558"/>
    <s v="100"/>
    <x v="0"/>
    <x v="2"/>
    <x v="8"/>
    <s v="INDUSTRIAL INSURANCE"/>
    <n v="854.45"/>
    <n v="0"/>
  </r>
  <r>
    <s v="GENERAL"/>
    <s v="001.19.558.100.24"/>
    <s v="17"/>
    <s v="2"/>
    <s v="001"/>
    <s v="17"/>
    <s v="558"/>
    <s v="100"/>
    <x v="0"/>
    <x v="2"/>
    <x v="2"/>
    <s v="INDUSTRIAL INSURANCE"/>
    <n v="740.74"/>
    <n v="0"/>
  </r>
  <r>
    <s v="GENERAL"/>
    <s v="001.19.558.100.24"/>
    <s v="17"/>
    <s v="2"/>
    <s v="001"/>
    <s v="17"/>
    <s v="558"/>
    <s v="100"/>
    <x v="0"/>
    <x v="0"/>
    <x v="3"/>
    <s v="INDUSTRIAL INSURANCE"/>
    <n v="659.01"/>
    <n v="0"/>
  </r>
  <r>
    <s v="GENERAL"/>
    <s v="001.19.558.100.25"/>
    <s v="17"/>
    <s v="2"/>
    <s v="001"/>
    <s v="17"/>
    <s v="558"/>
    <s v="100"/>
    <x v="1"/>
    <x v="1"/>
    <x v="10"/>
    <s v="HEALTH INSURANCE"/>
    <n v="8208.81"/>
    <n v="0"/>
  </r>
  <r>
    <s v="GENERAL"/>
    <s v="001.19.558.100.25"/>
    <s v="17"/>
    <s v="2"/>
    <s v="001"/>
    <s v="17"/>
    <s v="558"/>
    <s v="100"/>
    <x v="1"/>
    <x v="1"/>
    <x v="9"/>
    <s v="HEALTH INSURANCE"/>
    <n v="8817.6"/>
    <n v="0"/>
  </r>
  <r>
    <s v="GENERAL"/>
    <s v="001.19.558.100.25"/>
    <s v="17"/>
    <s v="2"/>
    <s v="001"/>
    <s v="17"/>
    <s v="558"/>
    <s v="100"/>
    <x v="1"/>
    <x v="1"/>
    <x v="8"/>
    <s v="HEALTH INSURANCE"/>
    <n v="8778.6200000000008"/>
    <n v="0"/>
  </r>
  <r>
    <s v="GENERAL"/>
    <s v="001.19.558.100.25"/>
    <s v="17"/>
    <s v="2"/>
    <s v="001"/>
    <s v="17"/>
    <s v="558"/>
    <s v="100"/>
    <x v="1"/>
    <x v="2"/>
    <x v="10"/>
    <s v="HEALTH INSURANCE"/>
    <n v="11663.58"/>
    <n v="0"/>
  </r>
  <r>
    <s v="GENERAL"/>
    <s v="001.19.558.100.25"/>
    <s v="17"/>
    <s v="2"/>
    <s v="001"/>
    <s v="17"/>
    <s v="558"/>
    <s v="100"/>
    <x v="1"/>
    <x v="0"/>
    <x v="2"/>
    <s v="HEALTH INSURANCE"/>
    <n v="14247.07"/>
    <n v="0"/>
  </r>
  <r>
    <s v="GENERAL"/>
    <s v="001.19.558.100.28"/>
    <s v="17"/>
    <s v="2"/>
    <s v="001"/>
    <s v="17"/>
    <s v="558"/>
    <s v="100"/>
    <x v="6"/>
    <x v="1"/>
    <x v="2"/>
    <s v="UNEMPLOYMENT CLAIMS"/>
    <n v="2814"/>
    <n v="0"/>
  </r>
  <r>
    <s v="GENERAL"/>
    <s v="001.19.558.100.31"/>
    <s v="17"/>
    <s v="3"/>
    <s v="001"/>
    <s v="17"/>
    <s v="558"/>
    <s v="100"/>
    <x v="7"/>
    <x v="1"/>
    <x v="10"/>
    <s v="OFFICE &amp; OPERATING SUPPLIES"/>
    <n v="7.67"/>
    <n v="0"/>
  </r>
  <r>
    <s v="GENERAL"/>
    <s v="001.19.558.100.31"/>
    <s v="17"/>
    <s v="3"/>
    <s v="001"/>
    <s v="17"/>
    <s v="558"/>
    <s v="100"/>
    <x v="7"/>
    <x v="0"/>
    <x v="4"/>
    <s v="OFFICE &amp; OPERATING SUPPLIES"/>
    <n v="522.57000000000005"/>
    <n v="0"/>
  </r>
  <r>
    <s v="GENERAL"/>
    <s v="001.19.558.100.35"/>
    <s v="17"/>
    <s v="3"/>
    <s v="001"/>
    <s v="17"/>
    <s v="558"/>
    <s v="100"/>
    <x v="8"/>
    <x v="1"/>
    <x v="5"/>
    <s v="SMALL TOOLS &amp; MINOR EQUIPMENT"/>
    <n v="437.89"/>
    <n v="0"/>
  </r>
  <r>
    <s v="GENERAL"/>
    <s v="001.19.558.100.35"/>
    <s v="17"/>
    <s v="3"/>
    <s v="001"/>
    <s v="17"/>
    <s v="558"/>
    <s v="100"/>
    <x v="8"/>
    <x v="0"/>
    <x v="0"/>
    <s v="SMALL TOOLS &amp; MINOR EQUIPMENT"/>
    <n v="0"/>
    <n v="2000"/>
  </r>
  <r>
    <s v="GENERAL"/>
    <s v="001.19.558.100.41"/>
    <s v="17"/>
    <s v="4"/>
    <s v="001"/>
    <s v="17"/>
    <s v="558"/>
    <s v="100"/>
    <x v="9"/>
    <x v="1"/>
    <x v="6"/>
    <s v="PROFESSIONAL SERVICES"/>
    <n v="3785.92"/>
    <n v="0"/>
  </r>
  <r>
    <s v="GENERAL"/>
    <s v="001.19.558.100.41"/>
    <s v="17"/>
    <s v="4"/>
    <s v="001"/>
    <s v="17"/>
    <s v="558"/>
    <s v="100"/>
    <x v="9"/>
    <x v="0"/>
    <x v="0"/>
    <s v="PROFESSIONAL SERVICES"/>
    <n v="3578"/>
    <n v="95000"/>
  </r>
  <r>
    <s v="GENERAL"/>
    <s v="001.19.558.100.46"/>
    <s v="17"/>
    <s v="4"/>
    <s v="001"/>
    <s v="17"/>
    <s v="558"/>
    <s v="100"/>
    <x v="23"/>
    <x v="1"/>
    <x v="2"/>
    <s v="INSURANCE"/>
    <n v="14397"/>
    <n v="0"/>
  </r>
  <r>
    <s v="GENERAL"/>
    <s v="001.19.558.100.46"/>
    <s v="17"/>
    <s v="4"/>
    <s v="001"/>
    <s v="17"/>
    <s v="558"/>
    <s v="100"/>
    <x v="23"/>
    <x v="0"/>
    <x v="0"/>
    <s v="INSURANCE"/>
    <n v="11190"/>
    <n v="147900"/>
  </r>
  <r>
    <s v="GENERAL"/>
    <s v="001.19.558.100.46"/>
    <s v="17"/>
    <s v="4"/>
    <s v="001"/>
    <s v="17"/>
    <s v="558"/>
    <s v="100"/>
    <x v="23"/>
    <x v="0"/>
    <x v="8"/>
    <s v="INSURANCE"/>
    <n v="11190"/>
    <n v="0"/>
  </r>
  <r>
    <s v="GENERAL"/>
    <s v="001.19.558.100.49"/>
    <s v="17"/>
    <s v="4"/>
    <s v="001"/>
    <s v="17"/>
    <s v="558"/>
    <s v="100"/>
    <x v="12"/>
    <x v="1"/>
    <x v="6"/>
    <s v="MISCELLANEOUS"/>
    <n v="1347.68"/>
    <n v="0"/>
  </r>
  <r>
    <s v="GENERAL"/>
    <s v="001.19.558.100.93"/>
    <s v="17"/>
    <s v="9"/>
    <s v="001"/>
    <s v="17"/>
    <s v="558"/>
    <s v="100"/>
    <x v="13"/>
    <x v="2"/>
    <x v="4"/>
    <s v="INTERFUND SUPPLIES"/>
    <n v="58"/>
    <n v="0"/>
  </r>
  <r>
    <s v="GENERAL"/>
    <s v="001.19.558.100.93"/>
    <s v="17"/>
    <s v="9"/>
    <s v="001"/>
    <s v="17"/>
    <s v="558"/>
    <s v="100"/>
    <x v="13"/>
    <x v="2"/>
    <x v="3"/>
    <s v="INTERFUND SUPPLIES"/>
    <n v="58"/>
    <n v="0"/>
  </r>
  <r>
    <s v="GENERAL"/>
    <s v="001.19.558.100.93"/>
    <s v="17"/>
    <s v="9"/>
    <s v="001"/>
    <s v="17"/>
    <s v="558"/>
    <s v="100"/>
    <x v="13"/>
    <x v="0"/>
    <x v="1"/>
    <s v="INTERFUND SUPPLIES"/>
    <n v="58"/>
    <n v="0"/>
  </r>
  <r>
    <s v="GENERAL"/>
    <s v="001.19.558.100.93"/>
    <s v="17"/>
    <s v="9"/>
    <s v="001"/>
    <s v="17"/>
    <s v="558"/>
    <s v="100"/>
    <x v="13"/>
    <x v="0"/>
    <x v="2"/>
    <s v="INTERFUND SUPPLIES"/>
    <n v="58"/>
    <n v="0"/>
  </r>
  <r>
    <s v="GENERAL"/>
    <s v="001.19.558.100.95"/>
    <s v="17"/>
    <s v="9"/>
    <s v="001"/>
    <s v="17"/>
    <s v="558"/>
    <s v="100"/>
    <x v="22"/>
    <x v="0"/>
    <x v="5"/>
    <s v="INTERFUND OPER RENTALS &amp; LEASE"/>
    <n v="592"/>
    <n v="0"/>
  </r>
  <r>
    <s v="GENERAL"/>
    <s v="001.19.558.100.95"/>
    <s v="17"/>
    <s v="9"/>
    <s v="001"/>
    <s v="17"/>
    <s v="558"/>
    <s v="100"/>
    <x v="22"/>
    <x v="0"/>
    <x v="11"/>
    <s v="INTERFUND OPER RENTALS &amp; LEASE"/>
    <n v="592"/>
    <n v="0"/>
  </r>
  <r>
    <s v="GENERAL"/>
    <s v="001.19.558.100.95"/>
    <s v="17"/>
    <s v="9"/>
    <s v="001"/>
    <s v="17"/>
    <s v="558"/>
    <s v="100"/>
    <x v="22"/>
    <x v="0"/>
    <x v="4"/>
    <s v="INTERFUND OPER RENTALS &amp; LEASE"/>
    <n v="592"/>
    <n v="0"/>
  </r>
  <r>
    <s v="GENERAL"/>
    <s v="001.19.558.100.97"/>
    <s v="17"/>
    <s v="9"/>
    <s v="001"/>
    <s v="17"/>
    <s v="558"/>
    <s v="100"/>
    <x v="20"/>
    <x v="1"/>
    <x v="4"/>
    <s v="INTERFUND PRINTING SERVICES"/>
    <n v="2883"/>
    <n v="0"/>
  </r>
  <r>
    <s v="GENERAL"/>
    <s v="001.19.558.100.97"/>
    <s v="17"/>
    <s v="9"/>
    <s v="001"/>
    <s v="17"/>
    <s v="558"/>
    <s v="100"/>
    <x v="20"/>
    <x v="1"/>
    <x v="3"/>
    <s v="INTERFUND PRINTING SERVICES"/>
    <n v="2883"/>
    <n v="0"/>
  </r>
  <r>
    <s v="GENERAL"/>
    <s v="001.19.558.100.99"/>
    <s v="17"/>
    <s v="9"/>
    <s v="001"/>
    <s v="17"/>
    <s v="558"/>
    <s v="100"/>
    <x v="15"/>
    <x v="0"/>
    <x v="1"/>
    <s v="INTERFUND IS SERVICES"/>
    <n v="9091"/>
    <n v="0"/>
  </r>
  <r>
    <s v="GENERAL"/>
    <s v="001.19.558.100.99"/>
    <s v="17"/>
    <s v="9"/>
    <s v="001"/>
    <s v="17"/>
    <s v="558"/>
    <s v="100"/>
    <x v="15"/>
    <x v="0"/>
    <x v="2"/>
    <s v="INTERFUND IS SERVICES"/>
    <n v="9091"/>
    <n v="0"/>
  </r>
  <r>
    <s v="GENERAL"/>
    <s v="001.19.559.300.12"/>
    <s v="17"/>
    <s v="1"/>
    <s v="001"/>
    <s v="17"/>
    <s v="559"/>
    <s v="300"/>
    <x v="18"/>
    <x v="2"/>
    <x v="0"/>
    <s v="OVERTIME"/>
    <n v="0"/>
    <n v="0"/>
  </r>
  <r>
    <s v="GENERAL"/>
    <s v="001.19.559.300.23"/>
    <s v="17"/>
    <s v="2"/>
    <s v="001"/>
    <s v="17"/>
    <s v="559"/>
    <s v="300"/>
    <x v="5"/>
    <x v="1"/>
    <x v="0"/>
    <s v="PENSIONS"/>
    <n v="0"/>
    <n v="0"/>
  </r>
  <r>
    <s v="GENERAL"/>
    <s v="001.19.558.100.42"/>
    <s v="17"/>
    <s v="4"/>
    <s v="001"/>
    <s v="17"/>
    <s v="558"/>
    <s v="100"/>
    <x v="2"/>
    <x v="2"/>
    <x v="6"/>
    <s v="COMMUNICATION"/>
    <n v="39.99"/>
    <n v="0"/>
  </r>
  <r>
    <s v="GENERAL"/>
    <s v="001.19.558.100.42"/>
    <s v="17"/>
    <s v="4"/>
    <s v="001"/>
    <s v="17"/>
    <s v="558"/>
    <s v="100"/>
    <x v="2"/>
    <x v="2"/>
    <x v="1"/>
    <s v="COMMUNICATION"/>
    <n v="39.99"/>
    <n v="0"/>
  </r>
  <r>
    <s v="GENERAL"/>
    <s v="001.19.558.100.42"/>
    <s v="17"/>
    <s v="4"/>
    <s v="001"/>
    <s v="17"/>
    <s v="558"/>
    <s v="100"/>
    <x v="2"/>
    <x v="2"/>
    <x v="4"/>
    <s v="COMMUNICATION"/>
    <n v="893.47"/>
    <n v="0"/>
  </r>
  <r>
    <s v="GENERAL"/>
    <s v="001.19.558.100.43"/>
    <s v="17"/>
    <s v="4"/>
    <s v="001"/>
    <s v="17"/>
    <s v="558"/>
    <s v="100"/>
    <x v="19"/>
    <x v="2"/>
    <x v="7"/>
    <s v="TRAVEL"/>
    <n v="70.900000000000006"/>
    <n v="0"/>
  </r>
  <r>
    <s v="GENERAL"/>
    <s v="001.19.558.100.43"/>
    <s v="17"/>
    <s v="4"/>
    <s v="001"/>
    <s v="17"/>
    <s v="558"/>
    <s v="100"/>
    <x v="19"/>
    <x v="0"/>
    <x v="6"/>
    <s v="TRAVEL"/>
    <n v="206.35"/>
    <n v="0"/>
  </r>
  <r>
    <s v="GENERAL"/>
    <s v="001.19.558.100.46"/>
    <s v="17"/>
    <s v="4"/>
    <s v="001"/>
    <s v="17"/>
    <s v="558"/>
    <s v="100"/>
    <x v="23"/>
    <x v="2"/>
    <x v="2"/>
    <s v="INSURANCE"/>
    <n v="11705"/>
    <n v="0"/>
  </r>
  <r>
    <s v="GENERAL"/>
    <s v="001.19.558.100.48"/>
    <s v="17"/>
    <s v="4"/>
    <s v="001"/>
    <s v="17"/>
    <s v="558"/>
    <s v="100"/>
    <x v="11"/>
    <x v="0"/>
    <x v="0"/>
    <s v="REPAIRS &amp; MAINTENANCE"/>
    <n v="0"/>
    <n v="500"/>
  </r>
  <r>
    <s v="GENERAL"/>
    <s v="001.19.558.100.48"/>
    <s v="17"/>
    <s v="4"/>
    <s v="001"/>
    <s v="17"/>
    <s v="558"/>
    <s v="100"/>
    <x v="11"/>
    <x v="0"/>
    <x v="4"/>
    <s v="REPAIRS &amp; MAINTENANCE"/>
    <n v="0"/>
    <n v="0"/>
  </r>
  <r>
    <s v="GENERAL"/>
    <s v="001.19.558.100.49"/>
    <s v="17"/>
    <s v="4"/>
    <s v="001"/>
    <s v="17"/>
    <s v="558"/>
    <s v="100"/>
    <x v="12"/>
    <x v="1"/>
    <x v="0"/>
    <s v="MISCELLANEOUS"/>
    <n v="0"/>
    <n v="62700"/>
  </r>
  <r>
    <s v="GENERAL"/>
    <s v="001.19.558.100.49"/>
    <s v="17"/>
    <s v="4"/>
    <s v="001"/>
    <s v="17"/>
    <s v="558"/>
    <s v="100"/>
    <x v="12"/>
    <x v="2"/>
    <x v="0"/>
    <s v="MISCELLANEOUS"/>
    <n v="553"/>
    <n v="87800"/>
  </r>
  <r>
    <s v="GENERAL"/>
    <s v="001.19.558.100.51"/>
    <s v="17"/>
    <s v="5"/>
    <s v="001"/>
    <s v="17"/>
    <s v="558"/>
    <s v="100"/>
    <x v="17"/>
    <x v="0"/>
    <x v="1"/>
    <s v="INTERGOVT PROFESSIONAL SERVICE"/>
    <n v="0"/>
    <n v="0"/>
  </r>
  <r>
    <s v="GENERAL"/>
    <s v="001.19.558.100.64"/>
    <s v="17"/>
    <s v="6"/>
    <s v="001"/>
    <s v="17"/>
    <s v="558"/>
    <s v="100"/>
    <x v="25"/>
    <x v="1"/>
    <x v="0"/>
    <s v="MACHINERY &amp; EQUIPMENT"/>
    <n v="0"/>
    <n v="0"/>
  </r>
  <r>
    <s v="GENERAL"/>
    <s v="001.19.558.100.93"/>
    <s v="17"/>
    <s v="9"/>
    <s v="001"/>
    <s v="17"/>
    <s v="558"/>
    <s v="100"/>
    <x v="13"/>
    <x v="1"/>
    <x v="10"/>
    <s v="INTERFUND SUPPLIES"/>
    <n v="25"/>
    <n v="0"/>
  </r>
  <r>
    <s v="GENERAL"/>
    <s v="001.19.558.100.95"/>
    <s v="17"/>
    <s v="9"/>
    <s v="001"/>
    <s v="17"/>
    <s v="558"/>
    <s v="100"/>
    <x v="22"/>
    <x v="2"/>
    <x v="10"/>
    <s v="INTERFUND OPER RENTALS &amp; LEASE"/>
    <n v="558"/>
    <n v="0"/>
  </r>
  <r>
    <s v="GENERAL"/>
    <s v="001.19.558.100.95"/>
    <s v="17"/>
    <s v="9"/>
    <s v="001"/>
    <s v="17"/>
    <s v="558"/>
    <s v="100"/>
    <x v="22"/>
    <x v="2"/>
    <x v="6"/>
    <s v="INTERFUND OPER RENTALS &amp; LEASE"/>
    <n v="558"/>
    <n v="0"/>
  </r>
  <r>
    <s v="GENERAL"/>
    <s v="001.19.558.100.97"/>
    <s v="17"/>
    <s v="9"/>
    <s v="001"/>
    <s v="17"/>
    <s v="558"/>
    <s v="100"/>
    <x v="20"/>
    <x v="0"/>
    <x v="9"/>
    <s v="INTERFUND PRINTING SERVICES"/>
    <n v="4392"/>
    <n v="0"/>
  </r>
  <r>
    <s v="GENERAL"/>
    <s v="001.19.558.100.97"/>
    <s v="17"/>
    <s v="9"/>
    <s v="001"/>
    <s v="17"/>
    <s v="558"/>
    <s v="100"/>
    <x v="20"/>
    <x v="0"/>
    <x v="7"/>
    <s v="INTERFUND PRINTING SERVICES"/>
    <n v="4392"/>
    <n v="0"/>
  </r>
  <r>
    <s v="GENERAL"/>
    <s v="001.19.558.100.97"/>
    <s v="17"/>
    <s v="9"/>
    <s v="001"/>
    <s v="17"/>
    <s v="558"/>
    <s v="100"/>
    <x v="20"/>
    <x v="0"/>
    <x v="8"/>
    <s v="INTERFUND PRINTING SERVICES"/>
    <n v="4392"/>
    <n v="0"/>
  </r>
  <r>
    <s v="GENERAL"/>
    <s v="001.19.558.100.98"/>
    <s v="17"/>
    <s v="9"/>
    <s v="001"/>
    <s v="17"/>
    <s v="558"/>
    <s v="100"/>
    <x v="14"/>
    <x v="1"/>
    <x v="5"/>
    <s v="INTERFUND FACILITIES"/>
    <n v="7853"/>
    <n v="0"/>
  </r>
  <r>
    <s v="GENERAL"/>
    <s v="001.19.558.100.99"/>
    <s v="17"/>
    <s v="9"/>
    <s v="001"/>
    <s v="17"/>
    <s v="558"/>
    <s v="100"/>
    <x v="15"/>
    <x v="1"/>
    <x v="3"/>
    <s v="INTERFUND IS SERVICES"/>
    <n v="9866"/>
    <n v="0"/>
  </r>
  <r>
    <s v="GENERAL"/>
    <s v="001.19.558.100.99"/>
    <s v="17"/>
    <s v="9"/>
    <s v="001"/>
    <s v="17"/>
    <s v="558"/>
    <s v="100"/>
    <x v="15"/>
    <x v="2"/>
    <x v="11"/>
    <s v="INTERFUND IS SERVICES"/>
    <n v="8883"/>
    <n v="0"/>
  </r>
  <r>
    <s v="GENERAL"/>
    <s v="001.19.558.100.99"/>
    <s v="17"/>
    <s v="9"/>
    <s v="001"/>
    <s v="17"/>
    <s v="558"/>
    <s v="100"/>
    <x v="15"/>
    <x v="2"/>
    <x v="4"/>
    <s v="INTERFUND IS SERVICES"/>
    <n v="8883"/>
    <n v="0"/>
  </r>
  <r>
    <s v="GENERAL"/>
    <s v="001.19.559.300.24"/>
    <s v="17"/>
    <s v="2"/>
    <s v="001"/>
    <s v="17"/>
    <s v="559"/>
    <s v="300"/>
    <x v="0"/>
    <x v="1"/>
    <x v="0"/>
    <s v="INDUSTRIAL INSURANCE"/>
    <n v="0"/>
    <n v="0"/>
  </r>
  <r>
    <s v="GENERAL"/>
    <s v="001.19.559.301.49"/>
    <s v="17"/>
    <s v="4"/>
    <s v="001"/>
    <s v="17"/>
    <s v="559"/>
    <s v="301"/>
    <x v="12"/>
    <x v="2"/>
    <x v="0"/>
    <s v="MISCELLANEOUS"/>
    <n v="0"/>
    <n v="0"/>
  </r>
  <r>
    <s v="GENERAL"/>
    <s v="001.19.562.100.11"/>
    <s v="17"/>
    <s v="1"/>
    <s v="001"/>
    <s v="17"/>
    <s v="562"/>
    <s v="100"/>
    <x v="3"/>
    <x v="2"/>
    <x v="4"/>
    <s v="REGULAR SALARIES &amp; WAGES"/>
    <n v="2784.38"/>
    <n v="0"/>
  </r>
  <r>
    <s v="GENERAL"/>
    <s v="001.19.562.100.21"/>
    <s v="17"/>
    <s v="2"/>
    <s v="001"/>
    <s v="17"/>
    <s v="562"/>
    <s v="100"/>
    <x v="4"/>
    <x v="2"/>
    <x v="4"/>
    <s v="F.I.C.A."/>
    <n v="197.18"/>
    <n v="0"/>
  </r>
  <r>
    <s v="GENERAL"/>
    <s v="001.19.562.100.21"/>
    <s v="17"/>
    <s v="2"/>
    <s v="001"/>
    <s v="17"/>
    <s v="562"/>
    <s v="100"/>
    <x v="4"/>
    <x v="2"/>
    <x v="8"/>
    <s v="F.I.C.A."/>
    <n v="210.37"/>
    <n v="0"/>
  </r>
  <r>
    <s v="GENERAL"/>
    <s v="001.19.562.100.21"/>
    <s v="17"/>
    <s v="2"/>
    <s v="001"/>
    <s v="17"/>
    <s v="562"/>
    <s v="100"/>
    <x v="4"/>
    <x v="0"/>
    <x v="5"/>
    <s v="F.I.C.A."/>
    <n v="185.21"/>
    <n v="0"/>
  </r>
  <r>
    <s v="GENERAL"/>
    <s v="001.19.562.100.23"/>
    <s v="17"/>
    <s v="2"/>
    <s v="001"/>
    <s v="17"/>
    <s v="562"/>
    <s v="100"/>
    <x v="5"/>
    <x v="1"/>
    <x v="5"/>
    <s v="PENSIONS"/>
    <n v="94.66"/>
    <n v="0"/>
  </r>
  <r>
    <s v="GENERAL"/>
    <s v="001.19.562.100.23"/>
    <s v="17"/>
    <s v="2"/>
    <s v="001"/>
    <s v="17"/>
    <s v="562"/>
    <s v="100"/>
    <x v="5"/>
    <x v="0"/>
    <x v="10"/>
    <s v="PENSIONS"/>
    <n v="259.58999999999997"/>
    <n v="0"/>
  </r>
  <r>
    <s v="GENERAL"/>
    <s v="001.19.562.100.24"/>
    <s v="17"/>
    <s v="2"/>
    <s v="001"/>
    <s v="17"/>
    <s v="562"/>
    <s v="100"/>
    <x v="0"/>
    <x v="2"/>
    <x v="0"/>
    <s v="INDUSTRIAL INSURANCE"/>
    <n v="6.81"/>
    <n v="230"/>
  </r>
  <r>
    <s v="GENERAL"/>
    <s v="001.19.562.100.24"/>
    <s v="17"/>
    <s v="2"/>
    <s v="001"/>
    <s v="17"/>
    <s v="562"/>
    <s v="100"/>
    <x v="0"/>
    <x v="2"/>
    <x v="8"/>
    <s v="INDUSTRIAL INSURANCE"/>
    <n v="12.76"/>
    <n v="0"/>
  </r>
  <r>
    <s v="GENERAL"/>
    <s v="001.19.562.100.24"/>
    <s v="17"/>
    <s v="2"/>
    <s v="001"/>
    <s v="17"/>
    <s v="562"/>
    <s v="100"/>
    <x v="0"/>
    <x v="0"/>
    <x v="6"/>
    <s v="INDUSTRIAL INSURANCE"/>
    <n v="13.16"/>
    <n v="0"/>
  </r>
  <r>
    <s v="GENERAL"/>
    <s v="001.19.562.100.25"/>
    <s v="17"/>
    <s v="2"/>
    <s v="001"/>
    <s v="17"/>
    <s v="562"/>
    <s v="100"/>
    <x v="1"/>
    <x v="0"/>
    <x v="3"/>
    <s v="HEALTH INSURANCE"/>
    <n v="74.58"/>
    <n v="0"/>
  </r>
  <r>
    <s v="GENERAL"/>
    <s v="001.19.562.100.41"/>
    <s v="17"/>
    <s v="4"/>
    <s v="001"/>
    <s v="17"/>
    <s v="562"/>
    <s v="100"/>
    <x v="9"/>
    <x v="1"/>
    <x v="2"/>
    <s v="PROFESSIONAL SERVICES"/>
    <n v="23778.43"/>
    <n v="0"/>
  </r>
  <r>
    <s v="GENERAL"/>
    <s v="001.19.562.100.41"/>
    <s v="17"/>
    <s v="4"/>
    <s v="001"/>
    <s v="17"/>
    <s v="562"/>
    <s v="100"/>
    <x v="9"/>
    <x v="2"/>
    <x v="9"/>
    <s v="PROFESSIONAL SERVICES"/>
    <n v="108333.01"/>
    <n v="0"/>
  </r>
  <r>
    <s v="GENERAL"/>
    <s v="001.19.562.100.42"/>
    <s v="17"/>
    <s v="4"/>
    <s v="001"/>
    <s v="17"/>
    <s v="562"/>
    <s v="100"/>
    <x v="2"/>
    <x v="0"/>
    <x v="1"/>
    <s v="COMMUNICATION"/>
    <n v="39.99"/>
    <n v="0"/>
  </r>
  <r>
    <s v="GENERAL"/>
    <s v="001.19.562.100.42"/>
    <s v="17"/>
    <s v="4"/>
    <s v="001"/>
    <s v="17"/>
    <s v="562"/>
    <s v="100"/>
    <x v="2"/>
    <x v="0"/>
    <x v="2"/>
    <s v="COMMUNICATION"/>
    <n v="104.15"/>
    <n v="0"/>
  </r>
  <r>
    <s v="GENERAL"/>
    <s v="001.19.562.100.43"/>
    <s v="17"/>
    <s v="4"/>
    <s v="001"/>
    <s v="17"/>
    <s v="562"/>
    <s v="100"/>
    <x v="19"/>
    <x v="1"/>
    <x v="8"/>
    <s v="TRAVEL"/>
    <n v="1162.6099999999999"/>
    <n v="0"/>
  </r>
  <r>
    <s v="GENERAL"/>
    <s v="001.19.562.100.43"/>
    <s v="17"/>
    <s v="4"/>
    <s v="001"/>
    <s v="17"/>
    <s v="562"/>
    <s v="100"/>
    <x v="19"/>
    <x v="1"/>
    <x v="2"/>
    <s v="TRAVEL"/>
    <n v="0"/>
    <n v="0"/>
  </r>
  <r>
    <s v="GENERAL"/>
    <s v="001.19.562.100.47"/>
    <s v="17"/>
    <s v="4"/>
    <s v="001"/>
    <s v="17"/>
    <s v="562"/>
    <s v="100"/>
    <x v="24"/>
    <x v="2"/>
    <x v="3"/>
    <s v="UTILITIES"/>
    <n v="29.9"/>
    <n v="0"/>
  </r>
  <r>
    <s v="GENERAL"/>
    <s v="001.19.562.100.97"/>
    <s v="17"/>
    <s v="9"/>
    <s v="001"/>
    <s v="17"/>
    <s v="562"/>
    <s v="100"/>
    <x v="20"/>
    <x v="2"/>
    <x v="10"/>
    <s v="INTERFUND PRINTING SERVICES"/>
    <n v="50"/>
    <n v="0"/>
  </r>
  <r>
    <s v="GENERAL"/>
    <s v="001.19.562.100.97"/>
    <s v="17"/>
    <s v="9"/>
    <s v="001"/>
    <s v="17"/>
    <s v="562"/>
    <s v="100"/>
    <x v="20"/>
    <x v="2"/>
    <x v="6"/>
    <s v="INTERFUND PRINTING SERVICES"/>
    <n v="50"/>
    <n v="0"/>
  </r>
  <r>
    <s v="GENERAL"/>
    <s v="001.19.562.100.97"/>
    <s v="17"/>
    <s v="9"/>
    <s v="001"/>
    <s v="17"/>
    <s v="562"/>
    <s v="100"/>
    <x v="20"/>
    <x v="0"/>
    <x v="9"/>
    <s v="INTERFUND PRINTING SERVICES"/>
    <n v="50"/>
    <n v="0"/>
  </r>
  <r>
    <s v="GENERAL"/>
    <s v="001.19.562.100.98"/>
    <s v="17"/>
    <s v="9"/>
    <s v="001"/>
    <s v="17"/>
    <s v="562"/>
    <s v="100"/>
    <x v="14"/>
    <x v="2"/>
    <x v="0"/>
    <s v="INTERFUND FACILITIES"/>
    <n v="2875"/>
    <n v="34500"/>
  </r>
  <r>
    <s v="GENERAL"/>
    <s v="001.19.562.100.99"/>
    <s v="17"/>
    <s v="9"/>
    <s v="001"/>
    <s v="17"/>
    <s v="562"/>
    <s v="100"/>
    <x v="15"/>
    <x v="2"/>
    <x v="11"/>
    <s v="INTERFUND IS SERVICES"/>
    <n v="583"/>
    <n v="0"/>
  </r>
  <r>
    <s v="GENERAL"/>
    <s v="001.19.562.100.99"/>
    <s v="17"/>
    <s v="9"/>
    <s v="001"/>
    <s v="17"/>
    <s v="562"/>
    <s v="100"/>
    <x v="15"/>
    <x v="2"/>
    <x v="4"/>
    <s v="INTERFUND IS SERVICES"/>
    <n v="583"/>
    <n v="0"/>
  </r>
  <r>
    <s v="GENERAL"/>
    <s v="001.19.562.100.99"/>
    <s v="17"/>
    <s v="9"/>
    <s v="001"/>
    <s v="17"/>
    <s v="562"/>
    <s v="100"/>
    <x v="15"/>
    <x v="2"/>
    <x v="3"/>
    <s v="INTERFUND IS SERVICES"/>
    <n v="583"/>
    <n v="0"/>
  </r>
  <r>
    <s v="GENERAL"/>
    <s v="001.19.558.100.99"/>
    <s v="17"/>
    <s v="9"/>
    <s v="001"/>
    <s v="17"/>
    <s v="558"/>
    <s v="100"/>
    <x v="15"/>
    <x v="2"/>
    <x v="3"/>
    <s v="INTERFUND IS SERVICES"/>
    <n v="8883"/>
    <n v="0"/>
  </r>
  <r>
    <s v="GENERAL"/>
    <s v="001.19.559.300.25"/>
    <s v="17"/>
    <s v="2"/>
    <s v="001"/>
    <s v="17"/>
    <s v="559"/>
    <s v="300"/>
    <x v="1"/>
    <x v="0"/>
    <x v="0"/>
    <s v="MEDICAL &amp; LIFE INSURANCE"/>
    <n v="0"/>
    <n v="0"/>
  </r>
  <r>
    <s v="GENERAL"/>
    <s v="001.19.559.300.45"/>
    <s v="17"/>
    <s v="4"/>
    <s v="001"/>
    <s v="17"/>
    <s v="559"/>
    <s v="300"/>
    <x v="26"/>
    <x v="2"/>
    <x v="0"/>
    <s v="OPERATING RENTALS &amp; LEASES"/>
    <n v="0"/>
    <n v="0"/>
  </r>
  <r>
    <s v="GENERAL"/>
    <s v="001.19.559.300.46"/>
    <s v="17"/>
    <s v="4"/>
    <s v="001"/>
    <s v="17"/>
    <s v="559"/>
    <s v="300"/>
    <x v="23"/>
    <x v="1"/>
    <x v="0"/>
    <s v="INSURANCE"/>
    <n v="0"/>
    <n v="0"/>
  </r>
  <r>
    <s v="GENERAL"/>
    <s v="001.19.562.100.11"/>
    <s v="17"/>
    <s v="1"/>
    <s v="001"/>
    <s v="17"/>
    <s v="562"/>
    <s v="100"/>
    <x v="3"/>
    <x v="2"/>
    <x v="6"/>
    <s v="REGULAR SALARIES &amp; WAGES"/>
    <n v="2217.06"/>
    <n v="0"/>
  </r>
  <r>
    <s v="GENERAL"/>
    <s v="001.19.562.100.21"/>
    <s v="17"/>
    <s v="2"/>
    <s v="001"/>
    <s v="17"/>
    <s v="562"/>
    <s v="100"/>
    <x v="4"/>
    <x v="1"/>
    <x v="2"/>
    <s v="F.I.C.A."/>
    <n v="149.84"/>
    <n v="0"/>
  </r>
  <r>
    <s v="GENERAL"/>
    <s v="001.19.562.100.21"/>
    <s v="17"/>
    <s v="2"/>
    <s v="001"/>
    <s v="17"/>
    <s v="562"/>
    <s v="100"/>
    <x v="4"/>
    <x v="2"/>
    <x v="0"/>
    <s v="F.I.C.A."/>
    <n v="102.18"/>
    <n v="4130"/>
  </r>
  <r>
    <s v="GENERAL"/>
    <s v="001.19.562.100.22"/>
    <s v="17"/>
    <s v="2"/>
    <s v="001"/>
    <s v="17"/>
    <s v="562"/>
    <s v="100"/>
    <x v="21"/>
    <x v="0"/>
    <x v="12"/>
    <s v="OTHER FRINGE BENEFITS"/>
    <m/>
    <m/>
  </r>
  <r>
    <s v="GENERAL"/>
    <s v="001.19.562.100.23"/>
    <s v="17"/>
    <s v="2"/>
    <s v="001"/>
    <s v="17"/>
    <s v="562"/>
    <s v="100"/>
    <x v="5"/>
    <x v="1"/>
    <x v="11"/>
    <s v="PENSIONS"/>
    <n v="81.790000000000006"/>
    <n v="0"/>
  </r>
  <r>
    <s v="GENERAL"/>
    <s v="001.19.562.100.24"/>
    <s v="17"/>
    <s v="2"/>
    <s v="001"/>
    <s v="17"/>
    <s v="562"/>
    <s v="100"/>
    <x v="0"/>
    <x v="1"/>
    <x v="10"/>
    <s v="INDUSTRIAL INSURANCE"/>
    <n v="7.16"/>
    <n v="0"/>
  </r>
  <r>
    <s v="GENERAL"/>
    <s v="001.19.562.100.24"/>
    <s v="17"/>
    <s v="2"/>
    <s v="001"/>
    <s v="17"/>
    <s v="562"/>
    <s v="100"/>
    <x v="0"/>
    <x v="0"/>
    <x v="1"/>
    <s v="INDUSTRIAL INSURANCE"/>
    <n v="12.33"/>
    <n v="0"/>
  </r>
  <r>
    <s v="GENERAL"/>
    <s v="001.19.562.100.35"/>
    <s v="17"/>
    <s v="3"/>
    <s v="001"/>
    <s v="17"/>
    <s v="562"/>
    <s v="100"/>
    <x v="8"/>
    <x v="0"/>
    <x v="0"/>
    <s v="SMALL TOOLS AND EQUIPMENT"/>
    <n v="0"/>
    <n v="0"/>
  </r>
  <r>
    <s v="GENERAL"/>
    <s v="001.19.562.100.41"/>
    <s v="17"/>
    <s v="4"/>
    <s v="001"/>
    <s v="17"/>
    <s v="562"/>
    <s v="100"/>
    <x v="9"/>
    <x v="2"/>
    <x v="1"/>
    <s v="PROFESSIONAL SERVICES"/>
    <n v="89250.880000000005"/>
    <n v="0"/>
  </r>
  <r>
    <s v="GENERAL"/>
    <s v="001.19.562.100.41"/>
    <s v="17"/>
    <s v="4"/>
    <s v="001"/>
    <s v="17"/>
    <s v="562"/>
    <s v="100"/>
    <x v="9"/>
    <x v="0"/>
    <x v="5"/>
    <s v="PROFESSIONAL SERVICES"/>
    <n v="-9568.64"/>
    <n v="55500"/>
  </r>
  <r>
    <s v="GENERAL"/>
    <s v="001.19.562.100.41"/>
    <s v="17"/>
    <s v="4"/>
    <s v="001"/>
    <s v="17"/>
    <s v="562"/>
    <s v="100"/>
    <x v="9"/>
    <x v="0"/>
    <x v="1"/>
    <s v="PROFESSIONAL SERVICES"/>
    <n v="7362.42"/>
    <n v="0"/>
  </r>
  <r>
    <s v="GENERAL"/>
    <s v="001.19.514.810.35"/>
    <s v="17"/>
    <s v="3"/>
    <s v="001"/>
    <s v="17"/>
    <s v="514"/>
    <s v="810"/>
    <x v="8"/>
    <x v="0"/>
    <x v="12"/>
    <s v="SMALL TOOLS AND EQUIPMENT"/>
    <m/>
    <m/>
  </r>
  <r>
    <s v="GENERAL"/>
    <s v="001.19.518.200.12"/>
    <s v="17"/>
    <s v="1"/>
    <s v="001"/>
    <s v="17"/>
    <s v="518"/>
    <s v="200"/>
    <x v="18"/>
    <x v="0"/>
    <x v="0"/>
    <s v="OVERTIME"/>
    <n v="0"/>
    <n v="0"/>
  </r>
  <r>
    <s v="GENERAL"/>
    <s v="001.19.518.200.21"/>
    <s v="17"/>
    <s v="2"/>
    <s v="001"/>
    <s v="17"/>
    <s v="518"/>
    <s v="200"/>
    <x v="4"/>
    <x v="2"/>
    <x v="0"/>
    <s v="F.I.C.A"/>
    <n v="0"/>
    <n v="0"/>
  </r>
  <r>
    <s v="GENERAL"/>
    <s v="001.19.518.200.35"/>
    <s v="17"/>
    <s v="3"/>
    <s v="001"/>
    <s v="17"/>
    <s v="518"/>
    <s v="200"/>
    <x v="8"/>
    <x v="2"/>
    <x v="0"/>
    <s v="SMALL TOOLS AND EQUIPMENT"/>
    <n v="0"/>
    <n v="0"/>
  </r>
  <r>
    <s v="GENERAL"/>
    <s v="001.19.524.200.12"/>
    <s v="17"/>
    <s v="1"/>
    <s v="001"/>
    <s v="17"/>
    <s v="524"/>
    <s v="200"/>
    <x v="18"/>
    <x v="0"/>
    <x v="0"/>
    <s v="OVERTIME"/>
    <n v="0"/>
    <n v="3000"/>
  </r>
  <r>
    <s v="GENERAL"/>
    <s v="001.19.562.100.42"/>
    <s v="17"/>
    <s v="4"/>
    <s v="001"/>
    <s v="17"/>
    <s v="562"/>
    <s v="100"/>
    <x v="2"/>
    <x v="0"/>
    <x v="6"/>
    <s v="COMMUNICATION"/>
    <n v="94.6"/>
    <n v="0"/>
  </r>
  <r>
    <s v="GENERAL"/>
    <s v="001.19.562.100.42"/>
    <s v="17"/>
    <s v="4"/>
    <s v="001"/>
    <s v="17"/>
    <s v="562"/>
    <s v="100"/>
    <x v="2"/>
    <x v="0"/>
    <x v="11"/>
    <s v="COMMUNICATION"/>
    <n v="95.52"/>
    <n v="0"/>
  </r>
  <r>
    <s v="GENERAL"/>
    <s v="001.19.562.100.42"/>
    <s v="17"/>
    <s v="4"/>
    <s v="001"/>
    <s v="17"/>
    <s v="562"/>
    <s v="100"/>
    <x v="2"/>
    <x v="0"/>
    <x v="7"/>
    <s v="COMMUNICATION"/>
    <n v="96.92"/>
    <n v="0"/>
  </r>
  <r>
    <s v="GENERAL"/>
    <s v="001.19.562.100.47"/>
    <s v="17"/>
    <s v="4"/>
    <s v="001"/>
    <s v="17"/>
    <s v="562"/>
    <s v="100"/>
    <x v="24"/>
    <x v="2"/>
    <x v="4"/>
    <s v="UTILITIES"/>
    <n v="14.95"/>
    <n v="0"/>
  </r>
  <r>
    <s v="GENERAL"/>
    <s v="001.19.562.100.49"/>
    <s v="17"/>
    <s v="4"/>
    <s v="001"/>
    <s v="17"/>
    <s v="562"/>
    <s v="100"/>
    <x v="12"/>
    <x v="1"/>
    <x v="8"/>
    <s v="MISCELLANEOUS"/>
    <n v="100"/>
    <n v="0"/>
  </r>
  <r>
    <s v="GENERAL"/>
    <s v="001.19.562.100.51"/>
    <s v="17"/>
    <s v="5"/>
    <s v="001"/>
    <s v="17"/>
    <s v="562"/>
    <s v="100"/>
    <x v="17"/>
    <x v="1"/>
    <x v="0"/>
    <s v="INTERGOVT PROFESSIONAL SERVICE"/>
    <n v="0"/>
    <n v="0"/>
  </r>
  <r>
    <s v="GENERAL"/>
    <s v="001.19.562.100.99"/>
    <s v="17"/>
    <s v="9"/>
    <s v="001"/>
    <s v="17"/>
    <s v="562"/>
    <s v="100"/>
    <x v="15"/>
    <x v="1"/>
    <x v="9"/>
    <s v="INTERFUND IS SERVICES"/>
    <n v="516"/>
    <n v="0"/>
  </r>
  <r>
    <s v="GENERAL"/>
    <s v="001.19.562.100.99"/>
    <s v="17"/>
    <s v="9"/>
    <s v="001"/>
    <s v="17"/>
    <s v="562"/>
    <s v="100"/>
    <x v="15"/>
    <x v="1"/>
    <x v="7"/>
    <s v="INTERFUND IS SERVICES"/>
    <n v="516"/>
    <n v="0"/>
  </r>
  <r>
    <s v="GENERAL"/>
    <s v="001.19.524.200.21"/>
    <s v="17"/>
    <s v="2"/>
    <s v="001"/>
    <s v="17"/>
    <s v="524"/>
    <s v="200"/>
    <x v="4"/>
    <x v="2"/>
    <x v="10"/>
    <s v="F.I.C.A"/>
    <n v="5606.72"/>
    <n v="0"/>
  </r>
  <r>
    <s v="GENERAL"/>
    <s v="001.19.524.200.21"/>
    <s v="17"/>
    <s v="2"/>
    <s v="001"/>
    <s v="17"/>
    <s v="524"/>
    <s v="200"/>
    <x v="4"/>
    <x v="0"/>
    <x v="6"/>
    <s v="F.I.C.A"/>
    <n v="5995.36"/>
    <n v="0"/>
  </r>
  <r>
    <s v="GENERAL"/>
    <s v="001.19.524.200.21"/>
    <s v="17"/>
    <s v="2"/>
    <s v="001"/>
    <s v="17"/>
    <s v="524"/>
    <s v="200"/>
    <x v="4"/>
    <x v="0"/>
    <x v="3"/>
    <s v="F.I.C.A"/>
    <n v="5689.76"/>
    <n v="0"/>
  </r>
  <r>
    <s v="GENERAL"/>
    <s v="001.19.524.200.22"/>
    <s v="17"/>
    <s v="2"/>
    <s v="001"/>
    <s v="17"/>
    <s v="524"/>
    <s v="200"/>
    <x v="21"/>
    <x v="0"/>
    <x v="2"/>
    <s v="OTHER FRINGE BENEFITS"/>
    <n v="120.72"/>
    <n v="0"/>
  </r>
  <r>
    <s v="GENERAL"/>
    <s v="001.19.524.200.24"/>
    <s v="17"/>
    <s v="2"/>
    <s v="001"/>
    <s v="17"/>
    <s v="524"/>
    <s v="200"/>
    <x v="0"/>
    <x v="0"/>
    <x v="11"/>
    <s v="INDUSTRIAL INSURANCE"/>
    <n v="674.87"/>
    <n v="0"/>
  </r>
  <r>
    <s v="GENERAL"/>
    <s v="001.19.524.200.25"/>
    <s v="17"/>
    <s v="2"/>
    <s v="001"/>
    <s v="17"/>
    <s v="524"/>
    <s v="200"/>
    <x v="1"/>
    <x v="0"/>
    <x v="9"/>
    <s v="MEDICAL &amp; LIFE INSURANCE"/>
    <n v="17572.71"/>
    <n v="0"/>
  </r>
  <r>
    <s v="GENERAL"/>
    <s v="001.19.524.200.41"/>
    <s v="17"/>
    <s v="4"/>
    <s v="001"/>
    <s v="17"/>
    <s v="524"/>
    <s v="200"/>
    <x v="9"/>
    <x v="1"/>
    <x v="10"/>
    <s v="PROFESSIONAL SERVICES"/>
    <n v="190.72"/>
    <n v="0"/>
  </r>
  <r>
    <s v="GENERAL"/>
    <s v="001.19.524.200.41"/>
    <s v="17"/>
    <s v="4"/>
    <s v="001"/>
    <s v="17"/>
    <s v="524"/>
    <s v="200"/>
    <x v="9"/>
    <x v="1"/>
    <x v="7"/>
    <s v="PROFESSIONAL SERVICES"/>
    <n v="2044.32"/>
    <n v="0"/>
  </r>
  <r>
    <s v="GENERAL"/>
    <s v="001.19.524.200.41"/>
    <s v="17"/>
    <s v="4"/>
    <s v="001"/>
    <s v="17"/>
    <s v="524"/>
    <s v="200"/>
    <x v="9"/>
    <x v="1"/>
    <x v="2"/>
    <s v="PROFESSIONAL SERVICES"/>
    <n v="1082.69"/>
    <n v="0"/>
  </r>
  <r>
    <s v="GENERAL"/>
    <s v="001.19.524.200.42"/>
    <s v="17"/>
    <s v="4"/>
    <s v="001"/>
    <s v="17"/>
    <s v="524"/>
    <s v="200"/>
    <x v="2"/>
    <x v="1"/>
    <x v="3"/>
    <s v="COMMUNICATION"/>
    <n v="509.27"/>
    <n v="0"/>
  </r>
  <r>
    <s v="GENERAL"/>
    <s v="001.19.524.200.42"/>
    <s v="17"/>
    <s v="4"/>
    <s v="001"/>
    <s v="17"/>
    <s v="524"/>
    <s v="200"/>
    <x v="2"/>
    <x v="0"/>
    <x v="1"/>
    <s v="COMMUNICATION"/>
    <n v="199.95"/>
    <n v="0"/>
  </r>
  <r>
    <s v="GENERAL"/>
    <s v="001.19.524.200.43"/>
    <s v="17"/>
    <s v="4"/>
    <s v="001"/>
    <s v="17"/>
    <s v="524"/>
    <s v="200"/>
    <x v="19"/>
    <x v="2"/>
    <x v="2"/>
    <s v="TRAVEL"/>
    <n v="211.48"/>
    <n v="0"/>
  </r>
  <r>
    <s v="GENERAL"/>
    <s v="001.19.524.200.48"/>
    <s v="17"/>
    <s v="4"/>
    <s v="001"/>
    <s v="17"/>
    <s v="524"/>
    <s v="200"/>
    <x v="11"/>
    <x v="0"/>
    <x v="8"/>
    <s v="REPAIRS &amp; MAINTENANCE"/>
    <n v="220"/>
    <n v="0"/>
  </r>
  <r>
    <s v="GENERAL"/>
    <s v="001.19.524.200.48"/>
    <s v="17"/>
    <s v="4"/>
    <s v="001"/>
    <s v="17"/>
    <s v="524"/>
    <s v="200"/>
    <x v="11"/>
    <x v="0"/>
    <x v="2"/>
    <s v="REPAIRS &amp; MAINTENANCE"/>
    <n v="60"/>
    <n v="0"/>
  </r>
  <r>
    <s v="GENERAL"/>
    <s v="001.19.524.200.49"/>
    <s v="17"/>
    <s v="4"/>
    <s v="001"/>
    <s v="17"/>
    <s v="524"/>
    <s v="200"/>
    <x v="12"/>
    <x v="1"/>
    <x v="7"/>
    <s v="MISCELLANEOUS"/>
    <n v="1195.4100000000001"/>
    <n v="0"/>
  </r>
  <r>
    <s v="GENERAL"/>
    <s v="001.19.524.200.93"/>
    <s v="17"/>
    <s v="9"/>
    <s v="001"/>
    <s v="17"/>
    <s v="524"/>
    <s v="200"/>
    <x v="13"/>
    <x v="2"/>
    <x v="9"/>
    <s v="EQUIPMENT RENTAL CHARGE-FUEL"/>
    <n v="625"/>
    <n v="0"/>
  </r>
  <r>
    <s v="GENERAL"/>
    <s v="001.19.524.200.93"/>
    <s v="17"/>
    <s v="9"/>
    <s v="001"/>
    <s v="17"/>
    <s v="524"/>
    <s v="200"/>
    <x v="13"/>
    <x v="2"/>
    <x v="7"/>
    <s v="EQUIPMENT RENTAL CHARGE-FUEL"/>
    <n v="625"/>
    <n v="0"/>
  </r>
  <r>
    <s v="GENERAL"/>
    <s v="001.19.524.200.93"/>
    <s v="17"/>
    <s v="9"/>
    <s v="001"/>
    <s v="17"/>
    <s v="524"/>
    <s v="200"/>
    <x v="13"/>
    <x v="2"/>
    <x v="8"/>
    <s v="EQUIPMENT RENTAL CHARGE-FUEL"/>
    <n v="625"/>
    <n v="0"/>
  </r>
  <r>
    <s v="GENERAL"/>
    <s v="001.19.524.200.95"/>
    <s v="17"/>
    <s v="9"/>
    <s v="001"/>
    <s v="17"/>
    <s v="524"/>
    <s v="200"/>
    <x v="22"/>
    <x v="1"/>
    <x v="2"/>
    <s v="INTERFUND OPERATING RENTALS &amp; LEASES"/>
    <n v="3183"/>
    <n v="0"/>
  </r>
  <r>
    <s v="GENERAL"/>
    <s v="001.19.524.200.95"/>
    <s v="17"/>
    <s v="9"/>
    <s v="001"/>
    <s v="17"/>
    <s v="524"/>
    <s v="200"/>
    <x v="22"/>
    <x v="2"/>
    <x v="8"/>
    <s v="INTERFUND OPERATING RENTALS &amp; LEASES"/>
    <n v="3183"/>
    <n v="0"/>
  </r>
  <r>
    <s v="GENERAL"/>
    <s v="001.19.524.200.98"/>
    <s v="17"/>
    <s v="9"/>
    <s v="001"/>
    <s v="17"/>
    <s v="524"/>
    <s v="200"/>
    <x v="14"/>
    <x v="1"/>
    <x v="9"/>
    <s v="INTERFUND FACILITIES"/>
    <n v="7853"/>
    <n v="0"/>
  </r>
  <r>
    <s v="GENERAL"/>
    <s v="001.19.524.200.99"/>
    <s v="17"/>
    <s v="9"/>
    <s v="001"/>
    <s v="17"/>
    <s v="524"/>
    <s v="200"/>
    <x v="15"/>
    <x v="1"/>
    <x v="0"/>
    <s v="INTERFUND IS SERVICES"/>
    <n v="9467"/>
    <n v="113600"/>
  </r>
  <r>
    <s v="GENERAL"/>
    <s v="001.19.524.200.99"/>
    <s v="17"/>
    <s v="9"/>
    <s v="001"/>
    <s v="17"/>
    <s v="524"/>
    <s v="200"/>
    <x v="15"/>
    <x v="0"/>
    <x v="5"/>
    <s v="INTERFUND IS SERVICES"/>
    <n v="8708"/>
    <n v="0"/>
  </r>
  <r>
    <s v="GENERAL"/>
    <s v="001.19.524.200.99"/>
    <s v="17"/>
    <s v="9"/>
    <s v="001"/>
    <s v="17"/>
    <s v="524"/>
    <s v="200"/>
    <x v="15"/>
    <x v="0"/>
    <x v="11"/>
    <s v="INTERFUND IS SERVICES"/>
    <n v="8708"/>
    <n v="0"/>
  </r>
  <r>
    <s v="GENERAL"/>
    <s v="001.19.524.600.13"/>
    <s v="17"/>
    <s v="1"/>
    <s v="001"/>
    <s v="17"/>
    <s v="524"/>
    <s v="600"/>
    <x v="16"/>
    <x v="2"/>
    <x v="6"/>
    <s v="OTHER WAGES"/>
    <n v="872"/>
    <n v="0"/>
  </r>
  <r>
    <s v="GENERAL"/>
    <s v="001.19.524.600.25"/>
    <s v="17"/>
    <s v="2"/>
    <s v="001"/>
    <s v="17"/>
    <s v="524"/>
    <s v="600"/>
    <x v="1"/>
    <x v="0"/>
    <x v="12"/>
    <s v="MEDICAL &amp; LIFE INSURANCE"/>
    <m/>
    <m/>
  </r>
  <r>
    <s v="GENERAL"/>
    <s v="001.19.524.600.31"/>
    <s v="17"/>
    <s v="3"/>
    <s v="001"/>
    <s v="17"/>
    <s v="524"/>
    <s v="600"/>
    <x v="7"/>
    <x v="2"/>
    <x v="0"/>
    <s v="OFFICE &amp; OPERATING SUPPLIES"/>
    <n v="0"/>
    <n v="9000"/>
  </r>
  <r>
    <s v="GENERAL"/>
    <s v="001.19.524.600.41"/>
    <s v="17"/>
    <s v="4"/>
    <s v="001"/>
    <s v="17"/>
    <s v="524"/>
    <s v="600"/>
    <x v="9"/>
    <x v="1"/>
    <x v="12"/>
    <s v="PROFESSIONAL SERVICES"/>
    <m/>
    <m/>
  </r>
  <r>
    <s v="GENERAL"/>
    <s v="001.19.524.600.44"/>
    <s v="17"/>
    <s v="4"/>
    <s v="001"/>
    <s v="17"/>
    <s v="524"/>
    <s v="600"/>
    <x v="10"/>
    <x v="0"/>
    <x v="0"/>
    <s v="ADVERTISING"/>
    <n v="0"/>
    <n v="24000"/>
  </r>
  <r>
    <s v="GENERAL"/>
    <s v="001.19.542.651.41"/>
    <s v="17"/>
    <s v="4"/>
    <s v="001"/>
    <s v="17"/>
    <s v="542"/>
    <s v="651"/>
    <x v="9"/>
    <x v="0"/>
    <x v="0"/>
    <s v="PROFESSIONAL SERVICES"/>
    <n v="0"/>
    <n v="0"/>
  </r>
  <r>
    <s v="GENERAL"/>
    <s v="001.19.557.200.11"/>
    <s v="17"/>
    <s v="1"/>
    <s v="001"/>
    <s v="17"/>
    <s v="557"/>
    <s v="200"/>
    <x v="3"/>
    <x v="1"/>
    <x v="9"/>
    <s v="REGULAR SALARIES &amp; WAGES"/>
    <n v="14469.7"/>
    <n v="31000"/>
  </r>
  <r>
    <s v="GENERAL"/>
    <s v="001.19.557.200.11"/>
    <s v="17"/>
    <s v="1"/>
    <s v="001"/>
    <s v="17"/>
    <s v="557"/>
    <s v="200"/>
    <x v="3"/>
    <x v="2"/>
    <x v="1"/>
    <s v="REGULAR SALARIES &amp; WAGES"/>
    <n v="6180.5"/>
    <n v="0"/>
  </r>
  <r>
    <s v="GENERAL"/>
    <s v="001.19.557.200.11"/>
    <s v="17"/>
    <s v="1"/>
    <s v="001"/>
    <s v="17"/>
    <s v="557"/>
    <s v="200"/>
    <x v="3"/>
    <x v="2"/>
    <x v="8"/>
    <s v="REGULAR SALARIES &amp; WAGES"/>
    <n v="17049.5"/>
    <n v="0"/>
  </r>
  <r>
    <s v="GENERAL"/>
    <s v="001.19.557.200.11"/>
    <s v="17"/>
    <s v="1"/>
    <s v="001"/>
    <s v="17"/>
    <s v="557"/>
    <s v="200"/>
    <x v="3"/>
    <x v="0"/>
    <x v="7"/>
    <s v="REGULAR SALARIES &amp; WAGES"/>
    <n v="7827.09"/>
    <n v="0"/>
  </r>
  <r>
    <s v="GENERAL"/>
    <s v="001.19.557.200.11"/>
    <s v="17"/>
    <s v="1"/>
    <s v="001"/>
    <s v="17"/>
    <s v="557"/>
    <s v="200"/>
    <x v="3"/>
    <x v="0"/>
    <x v="1"/>
    <s v="REGULAR SALARIES &amp; WAGES"/>
    <n v="9346.1299999999992"/>
    <n v="0"/>
  </r>
  <r>
    <s v="GENERAL"/>
    <s v="001.19.557.200.21"/>
    <s v="17"/>
    <s v="2"/>
    <s v="001"/>
    <s v="17"/>
    <s v="557"/>
    <s v="200"/>
    <x v="4"/>
    <x v="1"/>
    <x v="6"/>
    <s v="F.I.C.A"/>
    <n v="985.06"/>
    <n v="0"/>
  </r>
  <r>
    <s v="GENERAL"/>
    <s v="001.19.557.200.21"/>
    <s v="17"/>
    <s v="2"/>
    <s v="001"/>
    <s v="17"/>
    <s v="557"/>
    <s v="200"/>
    <x v="4"/>
    <x v="2"/>
    <x v="0"/>
    <s v="F.I.C.A"/>
    <n v="689.95"/>
    <n v="12720"/>
  </r>
  <r>
    <s v="GENERAL"/>
    <s v="001.19.557.200.21"/>
    <s v="17"/>
    <s v="2"/>
    <s v="001"/>
    <s v="17"/>
    <s v="557"/>
    <s v="200"/>
    <x v="4"/>
    <x v="2"/>
    <x v="4"/>
    <s v="F.I.C.A"/>
    <n v="920.81"/>
    <n v="0"/>
  </r>
  <r>
    <s v="GENERAL"/>
    <s v="001.19.557.200.21"/>
    <s v="17"/>
    <s v="2"/>
    <s v="001"/>
    <s v="17"/>
    <s v="557"/>
    <s v="200"/>
    <x v="4"/>
    <x v="0"/>
    <x v="10"/>
    <s v="F.I.C.A"/>
    <n v="724.91"/>
    <n v="0"/>
  </r>
  <r>
    <s v="GENERAL"/>
    <s v="001.19.557.200.23"/>
    <s v="17"/>
    <s v="2"/>
    <s v="001"/>
    <s v="17"/>
    <s v="557"/>
    <s v="200"/>
    <x v="5"/>
    <x v="1"/>
    <x v="9"/>
    <s v="PENSIONS"/>
    <n v="768.32"/>
    <n v="0"/>
  </r>
  <r>
    <s v="GENERAL"/>
    <s v="001.19.557.200.23"/>
    <s v="17"/>
    <s v="2"/>
    <s v="001"/>
    <s v="17"/>
    <s v="557"/>
    <s v="200"/>
    <x v="5"/>
    <x v="2"/>
    <x v="6"/>
    <s v="PENSIONS"/>
    <n v="337.82"/>
    <n v="0"/>
  </r>
  <r>
    <s v="GENERAL"/>
    <s v="001.19.557.200.23"/>
    <s v="17"/>
    <s v="2"/>
    <s v="001"/>
    <s v="17"/>
    <s v="557"/>
    <s v="200"/>
    <x v="5"/>
    <x v="2"/>
    <x v="11"/>
    <s v="PENSIONS"/>
    <n v="489.02"/>
    <n v="0"/>
  </r>
  <r>
    <s v="GENERAL"/>
    <s v="001.19.557.200.23"/>
    <s v="17"/>
    <s v="2"/>
    <s v="001"/>
    <s v="17"/>
    <s v="557"/>
    <s v="200"/>
    <x v="5"/>
    <x v="2"/>
    <x v="8"/>
    <s v="PENSIONS"/>
    <n v="1233.99"/>
    <n v="0"/>
  </r>
  <r>
    <s v="GENERAL"/>
    <s v="001.19.557.200.23"/>
    <s v="17"/>
    <s v="2"/>
    <s v="001"/>
    <s v="17"/>
    <s v="557"/>
    <s v="200"/>
    <x v="5"/>
    <x v="2"/>
    <x v="2"/>
    <s v="PENSIONS"/>
    <n v="811.74"/>
    <n v="0"/>
  </r>
  <r>
    <s v="GENERAL"/>
    <s v="001.19.557.200.23"/>
    <s v="17"/>
    <s v="2"/>
    <s v="001"/>
    <s v="17"/>
    <s v="557"/>
    <s v="200"/>
    <x v="5"/>
    <x v="0"/>
    <x v="1"/>
    <s v="PENSIONS"/>
    <n v="820.94"/>
    <n v="0"/>
  </r>
  <r>
    <s v="GENERAL"/>
    <s v="001.19.557.200.24"/>
    <s v="17"/>
    <s v="2"/>
    <s v="001"/>
    <s v="17"/>
    <s v="557"/>
    <s v="200"/>
    <x v="0"/>
    <x v="1"/>
    <x v="8"/>
    <s v="INDUSTRIAL INSURANCE"/>
    <n v="104.24"/>
    <n v="0"/>
  </r>
  <r>
    <s v="GENERAL"/>
    <s v="001.19.557.200.24"/>
    <s v="17"/>
    <s v="2"/>
    <s v="001"/>
    <s v="17"/>
    <s v="557"/>
    <s v="200"/>
    <x v="0"/>
    <x v="0"/>
    <x v="7"/>
    <s v="INDUSTRIAL INSURANCE"/>
    <n v="191.13"/>
    <n v="0"/>
  </r>
  <r>
    <s v="GENERAL"/>
    <s v="001.19.557.200.25"/>
    <s v="17"/>
    <s v="2"/>
    <s v="001"/>
    <s v="17"/>
    <s v="557"/>
    <s v="200"/>
    <x v="1"/>
    <x v="1"/>
    <x v="1"/>
    <s v="MEDICAL &amp; LIFE INSURANCE"/>
    <n v="2006.9"/>
    <n v="0"/>
  </r>
  <r>
    <s v="GENERAL"/>
    <s v="001.19.557.200.28"/>
    <s v="17"/>
    <s v="2"/>
    <s v="001"/>
    <s v="17"/>
    <s v="557"/>
    <s v="200"/>
    <x v="6"/>
    <x v="1"/>
    <x v="8"/>
    <s v="UNEMPLOYMENT CLAIMS"/>
    <n v="1301.94"/>
    <n v="0"/>
  </r>
  <r>
    <s v="GENERAL"/>
    <s v="001.19.557.200.31"/>
    <s v="17"/>
    <s v="3"/>
    <s v="001"/>
    <s v="17"/>
    <s v="557"/>
    <s v="200"/>
    <x v="7"/>
    <x v="1"/>
    <x v="1"/>
    <s v="OFFICE &amp; OPERATING SUPPLIES"/>
    <n v="-592.59"/>
    <n v="0"/>
  </r>
  <r>
    <s v="GENERAL"/>
    <s v="001.19.557.200.31"/>
    <s v="17"/>
    <s v="3"/>
    <s v="001"/>
    <s v="17"/>
    <s v="557"/>
    <s v="200"/>
    <x v="7"/>
    <x v="2"/>
    <x v="5"/>
    <s v="OFFICE &amp; OPERATING SUPPLIES"/>
    <n v="0"/>
    <n v="0"/>
  </r>
  <r>
    <s v="GENERAL"/>
    <s v="001.19.557.200.41"/>
    <s v="17"/>
    <s v="4"/>
    <s v="001"/>
    <s v="17"/>
    <s v="557"/>
    <s v="200"/>
    <x v="9"/>
    <x v="2"/>
    <x v="4"/>
    <s v="PROFESSIONAL SERVICES"/>
    <n v="50"/>
    <n v="0"/>
  </r>
  <r>
    <s v="GENERAL"/>
    <s v="001.19.557.200.41"/>
    <s v="17"/>
    <s v="4"/>
    <s v="001"/>
    <s v="17"/>
    <s v="557"/>
    <s v="200"/>
    <x v="9"/>
    <x v="0"/>
    <x v="4"/>
    <s v="PROFESSIONAL SERVICES"/>
    <n v="3072.72"/>
    <n v="0"/>
  </r>
  <r>
    <s v="GENERAL"/>
    <s v="001.19.557.200.42"/>
    <s v="17"/>
    <s v="4"/>
    <s v="001"/>
    <s v="17"/>
    <s v="557"/>
    <s v="200"/>
    <x v="2"/>
    <x v="1"/>
    <x v="10"/>
    <s v="COMMUNICATION"/>
    <n v="120.27"/>
    <n v="0"/>
  </r>
  <r>
    <s v="GENERAL"/>
    <s v="001.19.557.200.42"/>
    <s v="17"/>
    <s v="4"/>
    <s v="001"/>
    <s v="17"/>
    <s v="557"/>
    <s v="200"/>
    <x v="2"/>
    <x v="1"/>
    <x v="1"/>
    <s v="COMMUNICATION"/>
    <n v="168.35"/>
    <n v="0"/>
  </r>
  <r>
    <s v="GENERAL"/>
    <s v="001.19.557.200.42"/>
    <s v="17"/>
    <s v="4"/>
    <s v="001"/>
    <s v="17"/>
    <s v="557"/>
    <s v="200"/>
    <x v="2"/>
    <x v="0"/>
    <x v="9"/>
    <s v="COMMUNICATION"/>
    <n v="352.82"/>
    <n v="0"/>
  </r>
  <r>
    <s v="GENERAL"/>
    <s v="001.19.557.200.42"/>
    <s v="17"/>
    <s v="4"/>
    <s v="001"/>
    <s v="17"/>
    <s v="557"/>
    <s v="200"/>
    <x v="2"/>
    <x v="0"/>
    <x v="8"/>
    <s v="COMMUNICATION"/>
    <n v="14.99"/>
    <n v="0"/>
  </r>
  <r>
    <s v="GENERAL"/>
    <s v="001.19.557.200.43"/>
    <s v="17"/>
    <s v="4"/>
    <s v="001"/>
    <s v="17"/>
    <s v="557"/>
    <s v="200"/>
    <x v="19"/>
    <x v="2"/>
    <x v="7"/>
    <s v="TRAVEL"/>
    <n v="206.4"/>
    <n v="0"/>
  </r>
  <r>
    <s v="GENERAL"/>
    <s v="001.19.557.200.43"/>
    <s v="17"/>
    <s v="4"/>
    <s v="001"/>
    <s v="17"/>
    <s v="557"/>
    <s v="200"/>
    <x v="19"/>
    <x v="0"/>
    <x v="0"/>
    <s v="TRAVEL"/>
    <n v="465"/>
    <n v="1800"/>
  </r>
  <r>
    <s v="GENERAL"/>
    <s v="001.19.557.200.43"/>
    <s v="17"/>
    <s v="4"/>
    <s v="001"/>
    <s v="17"/>
    <s v="557"/>
    <s v="200"/>
    <x v="19"/>
    <x v="0"/>
    <x v="10"/>
    <s v="TRAVEL"/>
    <n v="374.5"/>
    <n v="0"/>
  </r>
  <r>
    <s v="GENERAL"/>
    <s v="001.19.557.200.97"/>
    <s v="17"/>
    <s v="9"/>
    <s v="001"/>
    <s v="17"/>
    <s v="557"/>
    <s v="200"/>
    <x v="20"/>
    <x v="1"/>
    <x v="9"/>
    <s v="INTERFUND PRINTING SERVICES"/>
    <n v="3775"/>
    <n v="0"/>
  </r>
  <r>
    <s v="GENERAL"/>
    <s v="001.19.557.200.97"/>
    <s v="17"/>
    <s v="9"/>
    <s v="001"/>
    <s v="17"/>
    <s v="557"/>
    <s v="200"/>
    <x v="20"/>
    <x v="1"/>
    <x v="7"/>
    <s v="INTERFUND PRINTING SERVICES"/>
    <n v="3775"/>
    <n v="0"/>
  </r>
  <r>
    <s v="GENERAL"/>
    <s v="001.19.558.100.11"/>
    <s v="17"/>
    <s v="1"/>
    <s v="001"/>
    <s v="17"/>
    <s v="558"/>
    <s v="100"/>
    <x v="3"/>
    <x v="0"/>
    <x v="7"/>
    <s v="REGULAR SALARIES &amp; WAGES"/>
    <n v="69737.77"/>
    <n v="0"/>
  </r>
  <r>
    <s v="GENERAL"/>
    <s v="001.19.558.100.11"/>
    <s v="17"/>
    <s v="1"/>
    <s v="001"/>
    <s v="17"/>
    <s v="558"/>
    <s v="100"/>
    <x v="3"/>
    <x v="0"/>
    <x v="8"/>
    <s v="REGULAR SALARIES &amp; WAGES"/>
    <n v="67625.73"/>
    <n v="0"/>
  </r>
  <r>
    <s v="GENERAL"/>
    <s v="001.19.558.100.12"/>
    <s v="17"/>
    <s v="1"/>
    <s v="001"/>
    <s v="17"/>
    <s v="558"/>
    <s v="100"/>
    <x v="18"/>
    <x v="0"/>
    <x v="7"/>
    <s v="OVERTIME"/>
    <n v="272.04000000000002"/>
    <n v="0"/>
  </r>
  <r>
    <s v="GENERAL"/>
    <s v="001.19.558.100.13"/>
    <s v="17"/>
    <s v="1"/>
    <s v="001"/>
    <s v="17"/>
    <s v="558"/>
    <s v="100"/>
    <x v="16"/>
    <x v="1"/>
    <x v="6"/>
    <s v="OTHER WAGES"/>
    <n v="6144.65"/>
    <n v="0"/>
  </r>
  <r>
    <s v="GENERAL"/>
    <s v="001.19.558.100.13"/>
    <s v="17"/>
    <s v="1"/>
    <s v="001"/>
    <s v="17"/>
    <s v="558"/>
    <s v="100"/>
    <x v="16"/>
    <x v="1"/>
    <x v="8"/>
    <s v="OTHER WAGES"/>
    <n v="14804.5"/>
    <n v="0"/>
  </r>
  <r>
    <s v="GENERAL"/>
    <s v="001.19.558.100.21"/>
    <s v="17"/>
    <s v="2"/>
    <s v="001"/>
    <s v="17"/>
    <s v="558"/>
    <s v="100"/>
    <x v="4"/>
    <x v="1"/>
    <x v="2"/>
    <s v="F.I.C.A."/>
    <n v="4747.71"/>
    <n v="0"/>
  </r>
  <r>
    <s v="GENERAL"/>
    <s v="001.19.558.100.21"/>
    <s v="17"/>
    <s v="2"/>
    <s v="001"/>
    <s v="17"/>
    <s v="558"/>
    <s v="100"/>
    <x v="4"/>
    <x v="2"/>
    <x v="0"/>
    <s v="F.I.C.A."/>
    <n v="5098.07"/>
    <n v="80160"/>
  </r>
  <r>
    <s v="GENERAL"/>
    <s v="001.19.558.100.21"/>
    <s v="17"/>
    <s v="2"/>
    <s v="001"/>
    <s v="17"/>
    <s v="558"/>
    <s v="100"/>
    <x v="4"/>
    <x v="2"/>
    <x v="3"/>
    <s v="F.I.C.A."/>
    <n v="5476.19"/>
    <n v="0"/>
  </r>
  <r>
    <s v="GENERAL"/>
    <s v="001.19.558.100.21"/>
    <s v="17"/>
    <s v="2"/>
    <s v="001"/>
    <s v="17"/>
    <s v="558"/>
    <s v="100"/>
    <x v="4"/>
    <x v="0"/>
    <x v="1"/>
    <s v="F.I.C.A."/>
    <n v="5840.12"/>
    <n v="0"/>
  </r>
  <r>
    <s v="GENERAL"/>
    <s v="001.19.558.100.23"/>
    <s v="17"/>
    <s v="2"/>
    <s v="001"/>
    <s v="17"/>
    <s v="558"/>
    <s v="100"/>
    <x v="5"/>
    <x v="2"/>
    <x v="4"/>
    <s v="PENSIONS"/>
    <n v="4376.16"/>
    <n v="0"/>
  </r>
  <r>
    <s v="GENERAL"/>
    <s v="001.19.558.100.23"/>
    <s v="17"/>
    <s v="2"/>
    <s v="001"/>
    <s v="17"/>
    <s v="558"/>
    <s v="100"/>
    <x v="5"/>
    <x v="0"/>
    <x v="2"/>
    <s v="PENSIONS"/>
    <n v="5239.3999999999996"/>
    <n v="0"/>
  </r>
  <r>
    <s v="GENERAL"/>
    <s v="001.19.558.100.24"/>
    <s v="17"/>
    <s v="2"/>
    <s v="001"/>
    <s v="17"/>
    <s v="558"/>
    <s v="100"/>
    <x v="0"/>
    <x v="0"/>
    <x v="5"/>
    <s v="INDUSTRIAL INSURANCE"/>
    <n v="961.7"/>
    <n v="0"/>
  </r>
  <r>
    <s v="GENERAL"/>
    <s v="001.19.558.100.24"/>
    <s v="17"/>
    <s v="2"/>
    <s v="001"/>
    <s v="17"/>
    <s v="558"/>
    <s v="100"/>
    <x v="0"/>
    <x v="0"/>
    <x v="2"/>
    <s v="INDUSTRIAL INSURANCE"/>
    <n v="730.33"/>
    <n v="0"/>
  </r>
  <r>
    <s v="GENERAL"/>
    <s v="001.19.558.100.25"/>
    <s v="17"/>
    <s v="2"/>
    <s v="001"/>
    <s v="17"/>
    <s v="558"/>
    <s v="100"/>
    <x v="1"/>
    <x v="2"/>
    <x v="9"/>
    <s v="HEALTH INSURANCE"/>
    <n v="14055.47"/>
    <n v="0"/>
  </r>
  <r>
    <s v="GENERAL"/>
    <s v="001.19.558.100.28"/>
    <s v="17"/>
    <s v="2"/>
    <s v="001"/>
    <s v="17"/>
    <s v="558"/>
    <s v="100"/>
    <x v="6"/>
    <x v="2"/>
    <x v="0"/>
    <s v="UNEMPLOYMENT CLAIMS"/>
    <n v="0"/>
    <n v="0"/>
  </r>
  <r>
    <s v="GENERAL"/>
    <s v="001.19.558.100.31"/>
    <s v="17"/>
    <s v="3"/>
    <s v="001"/>
    <s v="17"/>
    <s v="558"/>
    <s v="100"/>
    <x v="7"/>
    <x v="2"/>
    <x v="0"/>
    <s v="OFFICE &amp; OPERATING SUPPLIES"/>
    <n v="0"/>
    <n v="6000"/>
  </r>
  <r>
    <s v="GENERAL"/>
    <s v="001.19.558.100.31"/>
    <s v="17"/>
    <s v="3"/>
    <s v="001"/>
    <s v="17"/>
    <s v="558"/>
    <s v="100"/>
    <x v="7"/>
    <x v="2"/>
    <x v="9"/>
    <s v="OFFICE &amp; OPERATING SUPPLIES"/>
    <n v="443.33"/>
    <n v="0"/>
  </r>
  <r>
    <s v="GENERAL"/>
    <s v="001.19.558.100.31"/>
    <s v="17"/>
    <s v="3"/>
    <s v="001"/>
    <s v="17"/>
    <s v="558"/>
    <s v="100"/>
    <x v="7"/>
    <x v="2"/>
    <x v="1"/>
    <s v="OFFICE &amp; OPERATING SUPPLIES"/>
    <n v="27.36"/>
    <n v="0"/>
  </r>
  <r>
    <s v="GENERAL"/>
    <s v="001.19.558.100.31"/>
    <s v="17"/>
    <s v="3"/>
    <s v="001"/>
    <s v="17"/>
    <s v="558"/>
    <s v="100"/>
    <x v="7"/>
    <x v="2"/>
    <x v="2"/>
    <s v="OFFICE &amp; OPERATING SUPPLIES"/>
    <n v="92.76"/>
    <n v="0"/>
  </r>
  <r>
    <s v="GENERAL"/>
    <s v="001.19.558.100.31"/>
    <s v="17"/>
    <s v="3"/>
    <s v="001"/>
    <s v="17"/>
    <s v="558"/>
    <s v="100"/>
    <x v="7"/>
    <x v="0"/>
    <x v="9"/>
    <s v="OFFICE &amp; OPERATING SUPPLIES"/>
    <n v="1867.03"/>
    <n v="0"/>
  </r>
  <r>
    <s v="GENERAL"/>
    <s v="001.19.558.100.41"/>
    <s v="17"/>
    <s v="4"/>
    <s v="001"/>
    <s v="17"/>
    <s v="558"/>
    <s v="100"/>
    <x v="9"/>
    <x v="2"/>
    <x v="7"/>
    <s v="PROFESSIONAL SERVICES"/>
    <n v="267.95"/>
    <n v="0"/>
  </r>
  <r>
    <s v="GENERAL"/>
    <s v="001.19.558.100.41"/>
    <s v="17"/>
    <s v="4"/>
    <s v="001"/>
    <s v="17"/>
    <s v="558"/>
    <s v="100"/>
    <x v="9"/>
    <x v="0"/>
    <x v="1"/>
    <s v="PROFESSIONAL SERVICES"/>
    <n v="2184.8200000000002"/>
    <n v="0"/>
  </r>
  <r>
    <s v="GENERAL"/>
    <s v="001.19.558.100.42"/>
    <s v="17"/>
    <s v="4"/>
    <s v="001"/>
    <s v="17"/>
    <s v="558"/>
    <s v="100"/>
    <x v="2"/>
    <x v="2"/>
    <x v="11"/>
    <s v="COMMUNICATION"/>
    <n v="896.76"/>
    <n v="0"/>
  </r>
  <r>
    <s v="GENERAL"/>
    <s v="001.19.558.100.42"/>
    <s v="17"/>
    <s v="4"/>
    <s v="001"/>
    <s v="17"/>
    <s v="558"/>
    <s v="100"/>
    <x v="2"/>
    <x v="0"/>
    <x v="6"/>
    <s v="COMMUNICATION"/>
    <n v="519.78"/>
    <n v="0"/>
  </r>
  <r>
    <s v="GENERAL"/>
    <s v="001.19.558.100.42"/>
    <s v="17"/>
    <s v="4"/>
    <s v="001"/>
    <s v="17"/>
    <s v="558"/>
    <s v="100"/>
    <x v="2"/>
    <x v="0"/>
    <x v="1"/>
    <s v="COMMUNICATION"/>
    <n v="84.98"/>
    <n v="0"/>
  </r>
  <r>
    <s v="GENERAL"/>
    <s v="001.19.558.100.43"/>
    <s v="17"/>
    <s v="4"/>
    <s v="001"/>
    <s v="17"/>
    <s v="558"/>
    <s v="100"/>
    <x v="19"/>
    <x v="1"/>
    <x v="8"/>
    <s v="TRAVEL"/>
    <n v="314.83999999999997"/>
    <n v="0"/>
  </r>
  <r>
    <s v="GENERAL"/>
    <s v="001.19.558.100.43"/>
    <s v="17"/>
    <s v="4"/>
    <s v="001"/>
    <s v="17"/>
    <s v="558"/>
    <s v="100"/>
    <x v="19"/>
    <x v="0"/>
    <x v="0"/>
    <s v="TRAVEL"/>
    <n v="0"/>
    <n v="6600"/>
  </r>
  <r>
    <s v="GENERAL"/>
    <s v="001.19.558.100.43"/>
    <s v="17"/>
    <s v="4"/>
    <s v="001"/>
    <s v="17"/>
    <s v="558"/>
    <s v="100"/>
    <x v="19"/>
    <x v="0"/>
    <x v="9"/>
    <s v="TRAVEL"/>
    <n v="19.760000000000002"/>
    <n v="0"/>
  </r>
  <r>
    <s v="GENERAL"/>
    <s v="001.19.558.100.46"/>
    <s v="17"/>
    <s v="4"/>
    <s v="001"/>
    <s v="17"/>
    <s v="558"/>
    <s v="100"/>
    <x v="23"/>
    <x v="0"/>
    <x v="9"/>
    <s v="INSURANCE"/>
    <n v="11190"/>
    <n v="0"/>
  </r>
  <r>
    <s v="GENERAL"/>
    <s v="001.19.558.100.46"/>
    <s v="17"/>
    <s v="4"/>
    <s v="001"/>
    <s v="17"/>
    <s v="558"/>
    <s v="100"/>
    <x v="23"/>
    <x v="0"/>
    <x v="7"/>
    <s v="INSURANCE"/>
    <n v="11190"/>
    <n v="0"/>
  </r>
  <r>
    <s v="GENERAL"/>
    <s v="001.19.558.100.49"/>
    <s v="17"/>
    <s v="4"/>
    <s v="001"/>
    <s v="17"/>
    <s v="558"/>
    <s v="100"/>
    <x v="12"/>
    <x v="1"/>
    <x v="3"/>
    <s v="MISCELLANEOUS"/>
    <n v="5408.91"/>
    <n v="0"/>
  </r>
  <r>
    <s v="GENERAL"/>
    <s v="001.19.558.100.49"/>
    <s v="17"/>
    <s v="4"/>
    <s v="001"/>
    <s v="17"/>
    <s v="558"/>
    <s v="100"/>
    <x v="12"/>
    <x v="2"/>
    <x v="7"/>
    <s v="MISCELLANEOUS"/>
    <n v="925"/>
    <n v="0"/>
  </r>
  <r>
    <s v="GENERAL"/>
    <s v="001.19.558.100.49"/>
    <s v="17"/>
    <s v="4"/>
    <s v="001"/>
    <s v="17"/>
    <s v="558"/>
    <s v="100"/>
    <x v="12"/>
    <x v="0"/>
    <x v="8"/>
    <s v="MISCELLANEOUS"/>
    <n v="7830.09"/>
    <n v="0"/>
  </r>
  <r>
    <s v="GENERAL"/>
    <s v="001.19.558.100.95"/>
    <s v="17"/>
    <s v="9"/>
    <s v="001"/>
    <s v="17"/>
    <s v="558"/>
    <s v="100"/>
    <x v="22"/>
    <x v="1"/>
    <x v="10"/>
    <s v="INTERFUND OPER RENTALS &amp; LEASE"/>
    <n v="442"/>
    <n v="0"/>
  </r>
  <r>
    <s v="GENERAL"/>
    <s v="001.19.558.100.95"/>
    <s v="17"/>
    <s v="9"/>
    <s v="001"/>
    <s v="17"/>
    <s v="558"/>
    <s v="100"/>
    <x v="22"/>
    <x v="1"/>
    <x v="6"/>
    <s v="INTERFUND OPER RENTALS &amp; LEASE"/>
    <n v="442"/>
    <n v="0"/>
  </r>
  <r>
    <s v="GENERAL"/>
    <s v="001.19.558.100.95"/>
    <s v="17"/>
    <s v="9"/>
    <s v="001"/>
    <s v="17"/>
    <s v="558"/>
    <s v="100"/>
    <x v="22"/>
    <x v="1"/>
    <x v="1"/>
    <s v="INTERFUND OPER RENTALS &amp; LEASE"/>
    <n v="442"/>
    <n v="0"/>
  </r>
  <r>
    <s v="GENERAL"/>
    <s v="001.19.558.100.95"/>
    <s v="17"/>
    <s v="9"/>
    <s v="001"/>
    <s v="17"/>
    <s v="558"/>
    <s v="100"/>
    <x v="22"/>
    <x v="1"/>
    <x v="2"/>
    <s v="INTERFUND OPER RENTALS &amp; LEASE"/>
    <n v="442"/>
    <n v="0"/>
  </r>
  <r>
    <s v="GENERAL"/>
    <s v="001.19.558.100.95"/>
    <s v="17"/>
    <s v="9"/>
    <s v="001"/>
    <s v="17"/>
    <s v="558"/>
    <s v="100"/>
    <x v="22"/>
    <x v="2"/>
    <x v="1"/>
    <s v="INTERFUND OPER RENTALS &amp; LEASE"/>
    <n v="558"/>
    <n v="0"/>
  </r>
  <r>
    <s v="GENERAL"/>
    <s v="001.19.558.100.95"/>
    <s v="17"/>
    <s v="9"/>
    <s v="001"/>
    <s v="17"/>
    <s v="558"/>
    <s v="100"/>
    <x v="22"/>
    <x v="2"/>
    <x v="2"/>
    <s v="INTERFUND OPER RENTALS &amp; LEASE"/>
    <n v="558"/>
    <n v="0"/>
  </r>
  <r>
    <s v="GENERAL"/>
    <s v="001.19.558.100.97"/>
    <s v="17"/>
    <s v="9"/>
    <s v="001"/>
    <s v="17"/>
    <s v="558"/>
    <s v="100"/>
    <x v="20"/>
    <x v="1"/>
    <x v="0"/>
    <s v="INTERFUND PRINTING SERVICES"/>
    <n v="2883"/>
    <n v="34600"/>
  </r>
  <r>
    <s v="GENERAL"/>
    <s v="001.19.558.100.99"/>
    <s v="17"/>
    <s v="9"/>
    <s v="001"/>
    <s v="17"/>
    <s v="558"/>
    <s v="100"/>
    <x v="15"/>
    <x v="0"/>
    <x v="10"/>
    <s v="INTERFUND IS SERVICES"/>
    <n v="9091"/>
    <n v="0"/>
  </r>
  <r>
    <s v="GENERAL"/>
    <s v="001.19.558.100.99"/>
    <s v="17"/>
    <s v="9"/>
    <s v="001"/>
    <s v="17"/>
    <s v="558"/>
    <s v="100"/>
    <x v="15"/>
    <x v="0"/>
    <x v="6"/>
    <s v="INTERFUND IS SERVICES"/>
    <n v="9091"/>
    <n v="0"/>
  </r>
  <r>
    <s v="GENERAL"/>
    <s v="001.19.559.300.11"/>
    <s v="17"/>
    <s v="1"/>
    <s v="001"/>
    <s v="17"/>
    <s v="559"/>
    <s v="300"/>
    <x v="3"/>
    <x v="1"/>
    <x v="0"/>
    <s v="REGULAR SALARIES &amp; WAGES"/>
    <n v="0"/>
    <n v="0"/>
  </r>
  <r>
    <s v="GENERAL"/>
    <s v="001.19.559.300.13"/>
    <s v="17"/>
    <s v="1"/>
    <s v="001"/>
    <s v="17"/>
    <s v="559"/>
    <s v="300"/>
    <x v="16"/>
    <x v="1"/>
    <x v="0"/>
    <s v="OTHER WAGES"/>
    <n v="0"/>
    <n v="0"/>
  </r>
  <r>
    <s v="GENERAL"/>
    <s v="001.19.559.300.35"/>
    <s v="17"/>
    <s v="3"/>
    <s v="001"/>
    <s v="17"/>
    <s v="559"/>
    <s v="300"/>
    <x v="8"/>
    <x v="1"/>
    <x v="0"/>
    <s v="SMALL TOOLS &amp; MINOR EQUIPMENT"/>
    <n v="0"/>
    <n v="0"/>
  </r>
  <r>
    <s v="GENERAL"/>
    <s v="001.19.559.300.41"/>
    <s v="17"/>
    <s v="4"/>
    <s v="001"/>
    <s v="17"/>
    <s v="559"/>
    <s v="300"/>
    <x v="9"/>
    <x v="1"/>
    <x v="0"/>
    <s v="PROFESSIONAL SERVICES"/>
    <n v="0"/>
    <n v="0"/>
  </r>
  <r>
    <s v="GENERAL"/>
    <s v="001.19.559.300.97"/>
    <s v="17"/>
    <s v="9"/>
    <s v="001"/>
    <s v="17"/>
    <s v="559"/>
    <s v="300"/>
    <x v="20"/>
    <x v="0"/>
    <x v="0"/>
    <s v="INTERFUND PRINTING SERVICES"/>
    <n v="0"/>
    <n v="0"/>
  </r>
  <r>
    <s v="GENERAL"/>
    <s v="001.19.562.100.11"/>
    <s v="17"/>
    <s v="1"/>
    <s v="001"/>
    <s v="17"/>
    <s v="562"/>
    <s v="100"/>
    <x v="3"/>
    <x v="2"/>
    <x v="10"/>
    <s v="REGULAR SALARIES &amp; WAGES"/>
    <n v="3145.05"/>
    <n v="0"/>
  </r>
  <r>
    <s v="GENERAL"/>
    <s v="001.19.562.100.11"/>
    <s v="17"/>
    <s v="1"/>
    <s v="001"/>
    <s v="17"/>
    <s v="562"/>
    <s v="100"/>
    <x v="3"/>
    <x v="2"/>
    <x v="7"/>
    <s v="REGULAR SALARIES &amp; WAGES"/>
    <n v="2773.35"/>
    <n v="0"/>
  </r>
  <r>
    <s v="GENERAL"/>
    <s v="001.19.562.100.11"/>
    <s v="17"/>
    <s v="1"/>
    <s v="001"/>
    <s v="17"/>
    <s v="562"/>
    <s v="100"/>
    <x v="3"/>
    <x v="2"/>
    <x v="1"/>
    <s v="REGULAR SALARIES &amp; WAGES"/>
    <n v="3523.53"/>
    <n v="0"/>
  </r>
  <r>
    <s v="GENERAL"/>
    <s v="001.19.562.100.11"/>
    <s v="17"/>
    <s v="1"/>
    <s v="001"/>
    <s v="17"/>
    <s v="562"/>
    <s v="100"/>
    <x v="3"/>
    <x v="0"/>
    <x v="6"/>
    <s v="REGULAR SALARIES &amp; WAGES"/>
    <n v="2997.96"/>
    <n v="0"/>
  </r>
  <r>
    <s v="GENERAL"/>
    <s v="001.19.562.100.21"/>
    <s v="17"/>
    <s v="2"/>
    <s v="001"/>
    <s v="17"/>
    <s v="562"/>
    <s v="100"/>
    <x v="4"/>
    <x v="2"/>
    <x v="3"/>
    <s v="F.I.C.A."/>
    <n v="323.33"/>
    <n v="0"/>
  </r>
  <r>
    <s v="GENERAL"/>
    <s v="001.19.518.200.21"/>
    <s v="17"/>
    <s v="2"/>
    <s v="001"/>
    <s v="17"/>
    <s v="518"/>
    <s v="200"/>
    <x v="4"/>
    <x v="1"/>
    <x v="0"/>
    <s v="F.I.C.A"/>
    <n v="0"/>
    <n v="0"/>
  </r>
  <r>
    <s v="GENERAL"/>
    <s v="001.19.518.200.35"/>
    <s v="17"/>
    <s v="3"/>
    <s v="001"/>
    <s v="17"/>
    <s v="518"/>
    <s v="200"/>
    <x v="8"/>
    <x v="0"/>
    <x v="0"/>
    <s v="SMALL TOOLS AND EQUIPMENT"/>
    <n v="0"/>
    <n v="0"/>
  </r>
  <r>
    <s v="GENERAL"/>
    <s v="001.19.518.200.45"/>
    <s v="17"/>
    <s v="4"/>
    <s v="001"/>
    <s v="17"/>
    <s v="518"/>
    <s v="200"/>
    <x v="26"/>
    <x v="1"/>
    <x v="0"/>
    <s v="OPERATING RENTALS &amp; LEASES"/>
    <n v="0"/>
    <n v="0"/>
  </r>
  <r>
    <s v="GENERAL"/>
    <s v="001.19.518.200.46"/>
    <s v="17"/>
    <s v="4"/>
    <s v="001"/>
    <s v="17"/>
    <s v="518"/>
    <s v="200"/>
    <x v="23"/>
    <x v="1"/>
    <x v="0"/>
    <s v="INSURANCE"/>
    <n v="0"/>
    <n v="0"/>
  </r>
  <r>
    <s v="GENERAL"/>
    <s v="001.19.524.200.11"/>
    <s v="17"/>
    <s v="1"/>
    <s v="001"/>
    <s v="17"/>
    <s v="524"/>
    <s v="200"/>
    <x v="3"/>
    <x v="1"/>
    <x v="9"/>
    <s v="REGULAR SALARIES &amp; WAGES"/>
    <n v="72412.05"/>
    <n v="-77800"/>
  </r>
  <r>
    <s v="GENERAL"/>
    <s v="001.19.524.200.11"/>
    <s v="17"/>
    <s v="1"/>
    <s v="001"/>
    <s v="17"/>
    <s v="524"/>
    <s v="200"/>
    <x v="3"/>
    <x v="2"/>
    <x v="1"/>
    <s v="REGULAR SALARIES &amp; WAGES"/>
    <n v="80850.31"/>
    <n v="0"/>
  </r>
  <r>
    <s v="GENERAL"/>
    <s v="001.19.524.200.11"/>
    <s v="17"/>
    <s v="1"/>
    <s v="001"/>
    <s v="17"/>
    <s v="524"/>
    <s v="200"/>
    <x v="3"/>
    <x v="0"/>
    <x v="1"/>
    <s v="REGULAR SALARIES &amp; WAGES"/>
    <n v="75177.460000000006"/>
    <n v="0"/>
  </r>
  <r>
    <s v="GENERAL"/>
    <s v="001.19.524.200.11"/>
    <s v="17"/>
    <s v="1"/>
    <s v="001"/>
    <s v="17"/>
    <s v="524"/>
    <s v="200"/>
    <x v="3"/>
    <x v="0"/>
    <x v="2"/>
    <s v="REGULAR SALARIES &amp; WAGES"/>
    <n v="76621.66"/>
    <n v="0"/>
  </r>
  <r>
    <s v="GENERAL"/>
    <s v="001.19.524.200.12"/>
    <s v="17"/>
    <s v="1"/>
    <s v="001"/>
    <s v="17"/>
    <s v="524"/>
    <s v="200"/>
    <x v="18"/>
    <x v="2"/>
    <x v="1"/>
    <s v="OVERTIME"/>
    <n v="21.47"/>
    <n v="0"/>
  </r>
  <r>
    <s v="GENERAL"/>
    <s v="001.19.524.200.22"/>
    <s v="17"/>
    <s v="2"/>
    <s v="001"/>
    <s v="17"/>
    <s v="524"/>
    <s v="200"/>
    <x v="21"/>
    <x v="1"/>
    <x v="4"/>
    <s v="UNIFORMS"/>
    <n v="103.3"/>
    <n v="0"/>
  </r>
  <r>
    <s v="GENERAL"/>
    <s v="001.19.524.200.23"/>
    <s v="17"/>
    <s v="2"/>
    <s v="001"/>
    <s v="17"/>
    <s v="524"/>
    <s v="200"/>
    <x v="5"/>
    <x v="0"/>
    <x v="9"/>
    <s v="PENSIONS"/>
    <n v="5609.99"/>
    <n v="0"/>
  </r>
  <r>
    <s v="GENERAL"/>
    <s v="001.19.524.200.23"/>
    <s v="17"/>
    <s v="2"/>
    <s v="001"/>
    <s v="17"/>
    <s v="524"/>
    <s v="200"/>
    <x v="5"/>
    <x v="0"/>
    <x v="7"/>
    <s v="PENSIONS"/>
    <n v="5775.81"/>
    <n v="0"/>
  </r>
  <r>
    <s v="GENERAL"/>
    <s v="001.19.524.200.24"/>
    <s v="17"/>
    <s v="2"/>
    <s v="001"/>
    <s v="17"/>
    <s v="524"/>
    <s v="200"/>
    <x v="0"/>
    <x v="2"/>
    <x v="5"/>
    <s v="INDUSTRIAL INSURANCE"/>
    <n v="598.75"/>
    <n v="0"/>
  </r>
  <r>
    <s v="GENERAL"/>
    <s v="001.19.562.100.21"/>
    <s v="17"/>
    <s v="2"/>
    <s v="001"/>
    <s v="17"/>
    <s v="562"/>
    <s v="100"/>
    <x v="4"/>
    <x v="0"/>
    <x v="3"/>
    <s v="F.I.C.A."/>
    <n v="21.64"/>
    <n v="0"/>
  </r>
  <r>
    <s v="GENERAL"/>
    <s v="001.19.562.100.23"/>
    <s v="17"/>
    <s v="2"/>
    <s v="001"/>
    <s v="17"/>
    <s v="562"/>
    <s v="100"/>
    <x v="5"/>
    <x v="1"/>
    <x v="1"/>
    <s v="PENSIONS"/>
    <n v="95.05"/>
    <n v="0"/>
  </r>
  <r>
    <s v="GENERAL"/>
    <s v="001.19.562.100.23"/>
    <s v="17"/>
    <s v="2"/>
    <s v="001"/>
    <s v="17"/>
    <s v="562"/>
    <s v="100"/>
    <x v="5"/>
    <x v="2"/>
    <x v="11"/>
    <s v="PENSIONS"/>
    <n v="125.14"/>
    <n v="0"/>
  </r>
  <r>
    <s v="GENERAL"/>
    <s v="001.19.562.100.24"/>
    <s v="17"/>
    <s v="2"/>
    <s v="001"/>
    <s v="17"/>
    <s v="562"/>
    <s v="100"/>
    <x v="0"/>
    <x v="1"/>
    <x v="6"/>
    <s v="INDUSTRIAL INSURANCE"/>
    <n v="6.53"/>
    <n v="0"/>
  </r>
  <r>
    <s v="GENERAL"/>
    <s v="001.19.562.100.24"/>
    <s v="17"/>
    <s v="2"/>
    <s v="001"/>
    <s v="17"/>
    <s v="562"/>
    <s v="100"/>
    <x v="0"/>
    <x v="2"/>
    <x v="9"/>
    <s v="INDUSTRIAL INSURANCE"/>
    <n v="16.52"/>
    <n v="0"/>
  </r>
  <r>
    <s v="GENERAL"/>
    <s v="001.19.562.100.24"/>
    <s v="17"/>
    <s v="2"/>
    <s v="001"/>
    <s v="17"/>
    <s v="562"/>
    <s v="100"/>
    <x v="0"/>
    <x v="0"/>
    <x v="2"/>
    <s v="INDUSTRIAL INSURANCE"/>
    <n v="3.02"/>
    <n v="0"/>
  </r>
  <r>
    <s v="GENERAL"/>
    <s v="001.19.562.100.41"/>
    <s v="17"/>
    <s v="4"/>
    <s v="001"/>
    <s v="17"/>
    <s v="562"/>
    <s v="100"/>
    <x v="9"/>
    <x v="1"/>
    <x v="7"/>
    <s v="PROFESSIONAL SERVICES"/>
    <n v="99460.5"/>
    <n v="0"/>
  </r>
  <r>
    <s v="GENERAL"/>
    <s v="001.19.562.100.41"/>
    <s v="17"/>
    <s v="4"/>
    <s v="001"/>
    <s v="17"/>
    <s v="562"/>
    <s v="100"/>
    <x v="9"/>
    <x v="1"/>
    <x v="1"/>
    <s v="PROFESSIONAL SERVICES"/>
    <n v="7784.72"/>
    <n v="0"/>
  </r>
  <r>
    <s v="GENERAL"/>
    <s v="001.19.562.100.47"/>
    <s v="17"/>
    <s v="4"/>
    <s v="001"/>
    <s v="17"/>
    <s v="562"/>
    <s v="100"/>
    <x v="24"/>
    <x v="0"/>
    <x v="2"/>
    <s v="UTILITIES"/>
    <n v="16.13"/>
    <n v="0"/>
  </r>
  <r>
    <s v="GENERAL"/>
    <s v="001.19.562.100.98"/>
    <s v="17"/>
    <s v="9"/>
    <s v="001"/>
    <s v="17"/>
    <s v="562"/>
    <s v="100"/>
    <x v="14"/>
    <x v="0"/>
    <x v="9"/>
    <s v="INTERFUND FACILITIES"/>
    <n v="2575"/>
    <n v="0"/>
  </r>
  <r>
    <s v="GENERAL"/>
    <s v="001.19.562.100.98"/>
    <s v="17"/>
    <s v="9"/>
    <s v="001"/>
    <s v="17"/>
    <s v="562"/>
    <s v="100"/>
    <x v="14"/>
    <x v="0"/>
    <x v="7"/>
    <s v="INTERFUND FACILITIES"/>
    <n v="2575"/>
    <n v="0"/>
  </r>
  <r>
    <s v="GENERAL"/>
    <s v="001.19.562.100.98"/>
    <s v="17"/>
    <s v="9"/>
    <s v="001"/>
    <s v="17"/>
    <s v="562"/>
    <s v="100"/>
    <x v="14"/>
    <x v="0"/>
    <x v="8"/>
    <s v="INTERFUND FACILITIES"/>
    <n v="2575"/>
    <n v="0"/>
  </r>
  <r>
    <s v="GENERAL"/>
    <s v="001.19.562.100.99"/>
    <s v="17"/>
    <s v="9"/>
    <s v="001"/>
    <s v="17"/>
    <s v="562"/>
    <s v="100"/>
    <x v="15"/>
    <x v="1"/>
    <x v="0"/>
    <s v="INTERFUND IS SERVICES"/>
    <n v="516"/>
    <n v="6200"/>
  </r>
  <r>
    <s v="GENERAL"/>
    <s v="001.19.562.100.99"/>
    <s v="17"/>
    <s v="9"/>
    <s v="001"/>
    <s v="17"/>
    <s v="562"/>
    <s v="100"/>
    <x v="15"/>
    <x v="1"/>
    <x v="8"/>
    <s v="INTERFUND IS SERVICES"/>
    <n v="516"/>
    <n v="0"/>
  </r>
  <r>
    <s v="GENERAL"/>
    <s v="001.19.524.200.24"/>
    <s v="17"/>
    <s v="2"/>
    <s v="001"/>
    <s v="17"/>
    <s v="524"/>
    <s v="200"/>
    <x v="0"/>
    <x v="0"/>
    <x v="5"/>
    <s v="INDUSTRIAL INSURANCE"/>
    <n v="704.68"/>
    <n v="0"/>
  </r>
  <r>
    <s v="GENERAL"/>
    <s v="001.19.524.200.24"/>
    <s v="17"/>
    <s v="2"/>
    <s v="001"/>
    <s v="17"/>
    <s v="524"/>
    <s v="200"/>
    <x v="0"/>
    <x v="0"/>
    <x v="9"/>
    <s v="INDUSTRIAL INSURANCE"/>
    <n v="764.01"/>
    <n v="0"/>
  </r>
  <r>
    <s v="GENERAL"/>
    <s v="001.19.524.200.25"/>
    <s v="17"/>
    <s v="2"/>
    <s v="001"/>
    <s v="17"/>
    <s v="524"/>
    <s v="200"/>
    <x v="1"/>
    <x v="1"/>
    <x v="0"/>
    <s v="MEDICAL &amp; LIFE INSURANCE"/>
    <n v="12843.71"/>
    <n v="0"/>
  </r>
  <r>
    <s v="GENERAL"/>
    <s v="001.19.524.200.25"/>
    <s v="17"/>
    <s v="2"/>
    <s v="001"/>
    <s v="17"/>
    <s v="524"/>
    <s v="200"/>
    <x v="1"/>
    <x v="2"/>
    <x v="1"/>
    <s v="MEDICAL &amp; LIFE INSURANCE"/>
    <n v="17083.73"/>
    <n v="0"/>
  </r>
  <r>
    <s v="GENERAL"/>
    <s v="001.19.524.200.31"/>
    <s v="17"/>
    <s v="3"/>
    <s v="001"/>
    <s v="17"/>
    <s v="524"/>
    <s v="200"/>
    <x v="7"/>
    <x v="2"/>
    <x v="3"/>
    <s v="OFFICE &amp; OPERATING SUPPLIES"/>
    <n v="1354.32"/>
    <n v="0"/>
  </r>
  <r>
    <s v="GENERAL"/>
    <s v="001.19.524.200.31"/>
    <s v="17"/>
    <s v="3"/>
    <s v="001"/>
    <s v="17"/>
    <s v="524"/>
    <s v="200"/>
    <x v="7"/>
    <x v="0"/>
    <x v="4"/>
    <s v="OFFICE &amp; OPERATING SUPPLIES"/>
    <n v="633.48"/>
    <n v="0"/>
  </r>
  <r>
    <s v="GENERAL"/>
    <s v="001.19.524.200.35"/>
    <s v="17"/>
    <s v="3"/>
    <s v="001"/>
    <s v="17"/>
    <s v="524"/>
    <s v="200"/>
    <x v="8"/>
    <x v="1"/>
    <x v="8"/>
    <s v="SMALL TOOLS AND EQUIPMENT"/>
    <n v="0"/>
    <n v="0"/>
  </r>
  <r>
    <s v="GENERAL"/>
    <s v="001.19.524.200.35"/>
    <s v="17"/>
    <s v="3"/>
    <s v="001"/>
    <s v="17"/>
    <s v="524"/>
    <s v="200"/>
    <x v="8"/>
    <x v="0"/>
    <x v="3"/>
    <s v="SMALL TOOLS AND EQUIPMENT"/>
    <n v="292.14"/>
    <n v="0"/>
  </r>
  <r>
    <s v="GENERAL"/>
    <s v="001.19.524.200.41"/>
    <s v="17"/>
    <s v="4"/>
    <s v="001"/>
    <s v="17"/>
    <s v="524"/>
    <s v="200"/>
    <x v="9"/>
    <x v="2"/>
    <x v="4"/>
    <s v="PROFESSIONAL SERVICES"/>
    <n v="2728.2"/>
    <n v="0"/>
  </r>
  <r>
    <s v="GENERAL"/>
    <s v="001.19.524.200.42"/>
    <s v="17"/>
    <s v="4"/>
    <s v="001"/>
    <s v="17"/>
    <s v="524"/>
    <s v="200"/>
    <x v="2"/>
    <x v="0"/>
    <x v="5"/>
    <s v="COMMUNICATION"/>
    <n v="238.32"/>
    <n v="0"/>
  </r>
  <r>
    <s v="GENERAL"/>
    <s v="001.19.524.200.43"/>
    <s v="17"/>
    <s v="4"/>
    <s v="001"/>
    <s v="17"/>
    <s v="524"/>
    <s v="200"/>
    <x v="19"/>
    <x v="0"/>
    <x v="7"/>
    <s v="TRAVEL"/>
    <n v="873.31"/>
    <n v="0"/>
  </r>
  <r>
    <s v="GENERAL"/>
    <s v="001.19.524.200.49"/>
    <s v="17"/>
    <s v="4"/>
    <s v="001"/>
    <s v="17"/>
    <s v="524"/>
    <s v="200"/>
    <x v="12"/>
    <x v="1"/>
    <x v="2"/>
    <s v="MISCELLANEOUS"/>
    <n v="668.43"/>
    <n v="0"/>
  </r>
  <r>
    <s v="GENERAL"/>
    <s v="001.19.524.200.49"/>
    <s v="17"/>
    <s v="4"/>
    <s v="001"/>
    <s v="17"/>
    <s v="524"/>
    <s v="200"/>
    <x v="12"/>
    <x v="0"/>
    <x v="11"/>
    <s v="MISCELLANEOUS"/>
    <n v="613.1"/>
    <n v="0"/>
  </r>
  <r>
    <s v="GENERAL"/>
    <s v="001.19.524.200.93"/>
    <s v="17"/>
    <s v="9"/>
    <s v="001"/>
    <s v="17"/>
    <s v="524"/>
    <s v="200"/>
    <x v="13"/>
    <x v="2"/>
    <x v="6"/>
    <s v="EQUIPMENT RENTAL CHARGE-FUEL"/>
    <n v="625"/>
    <n v="0"/>
  </r>
  <r>
    <s v="GENERAL"/>
    <s v="001.19.524.200.93"/>
    <s v="17"/>
    <s v="9"/>
    <s v="001"/>
    <s v="17"/>
    <s v="524"/>
    <s v="200"/>
    <x v="13"/>
    <x v="2"/>
    <x v="1"/>
    <s v="EQUIPMENT RENTAL CHARGE-FUEL"/>
    <n v="625"/>
    <n v="0"/>
  </r>
  <r>
    <s v="GENERAL"/>
    <s v="001.19.524.200.93"/>
    <s v="17"/>
    <s v="9"/>
    <s v="001"/>
    <s v="17"/>
    <s v="524"/>
    <s v="200"/>
    <x v="13"/>
    <x v="2"/>
    <x v="2"/>
    <s v="EQUIPMENT RENTAL CHARGE-FUEL"/>
    <n v="625"/>
    <n v="0"/>
  </r>
  <r>
    <s v="GENERAL"/>
    <s v="001.19.524.200.97"/>
    <s v="17"/>
    <s v="9"/>
    <s v="001"/>
    <s v="17"/>
    <s v="524"/>
    <s v="200"/>
    <x v="20"/>
    <x v="1"/>
    <x v="6"/>
    <s v="INTERFUND PRINTING SERVICES"/>
    <n v="1433"/>
    <n v="0"/>
  </r>
  <r>
    <s v="GENERAL"/>
    <s v="001.19.524.200.97"/>
    <s v="17"/>
    <s v="9"/>
    <s v="001"/>
    <s v="17"/>
    <s v="524"/>
    <s v="200"/>
    <x v="20"/>
    <x v="1"/>
    <x v="1"/>
    <s v="INTERFUND PRINTING SERVICES"/>
    <n v="1433"/>
    <n v="0"/>
  </r>
  <r>
    <s v="GENERAL"/>
    <s v="001.19.524.200.97"/>
    <s v="17"/>
    <s v="9"/>
    <s v="001"/>
    <s v="17"/>
    <s v="524"/>
    <s v="200"/>
    <x v="20"/>
    <x v="1"/>
    <x v="2"/>
    <s v="INTERFUND PRINTING SERVICES"/>
    <n v="1433"/>
    <n v="0"/>
  </r>
  <r>
    <s v="GENERAL"/>
    <s v="001.19.524.200.97"/>
    <s v="17"/>
    <s v="9"/>
    <s v="001"/>
    <s v="17"/>
    <s v="524"/>
    <s v="200"/>
    <x v="20"/>
    <x v="2"/>
    <x v="11"/>
    <s v="INTERFUND PRINTING SERVICES"/>
    <n v="1333"/>
    <n v="0"/>
  </r>
  <r>
    <s v="GENERAL"/>
    <s v="001.19.524.200.97"/>
    <s v="17"/>
    <s v="9"/>
    <s v="001"/>
    <s v="17"/>
    <s v="524"/>
    <s v="200"/>
    <x v="20"/>
    <x v="2"/>
    <x v="4"/>
    <s v="INTERFUND PRINTING SERVICES"/>
    <n v="1333"/>
    <n v="0"/>
  </r>
  <r>
    <s v="GENERAL"/>
    <s v="001.19.524.200.97"/>
    <s v="17"/>
    <s v="9"/>
    <s v="001"/>
    <s v="17"/>
    <s v="524"/>
    <s v="200"/>
    <x v="20"/>
    <x v="2"/>
    <x v="3"/>
    <s v="INTERFUND PRINTING SERVICES"/>
    <n v="1333"/>
    <n v="0"/>
  </r>
  <r>
    <s v="GENERAL"/>
    <s v="001.19.524.200.98"/>
    <s v="17"/>
    <s v="9"/>
    <s v="001"/>
    <s v="17"/>
    <s v="524"/>
    <s v="200"/>
    <x v="14"/>
    <x v="2"/>
    <x v="8"/>
    <s v="INTERFUND FACILITIES"/>
    <n v="9033"/>
    <n v="0"/>
  </r>
  <r>
    <s v="GENERAL"/>
    <s v="001.19.524.200.98"/>
    <s v="17"/>
    <s v="9"/>
    <s v="001"/>
    <s v="17"/>
    <s v="524"/>
    <s v="200"/>
    <x v="14"/>
    <x v="0"/>
    <x v="8"/>
    <s v="INTERFUND FACILITIES"/>
    <n v="8075"/>
    <n v="0"/>
  </r>
  <r>
    <s v="GENERAL"/>
    <s v="001.19.524.200.99"/>
    <s v="17"/>
    <s v="9"/>
    <s v="001"/>
    <s v="17"/>
    <s v="524"/>
    <s v="200"/>
    <x v="15"/>
    <x v="1"/>
    <x v="5"/>
    <s v="INTERFUND IS SERVICES"/>
    <n v="9467"/>
    <n v="0"/>
  </r>
  <r>
    <s v="GENERAL"/>
    <s v="001.19.524.200.99"/>
    <s v="17"/>
    <s v="9"/>
    <s v="001"/>
    <s v="17"/>
    <s v="524"/>
    <s v="200"/>
    <x v="15"/>
    <x v="1"/>
    <x v="11"/>
    <s v="INTERFUND IS SERVICES"/>
    <n v="9467"/>
    <n v="0"/>
  </r>
  <r>
    <s v="GENERAL"/>
    <s v="001.19.524.600.13"/>
    <s v="17"/>
    <s v="1"/>
    <s v="001"/>
    <s v="17"/>
    <s v="524"/>
    <s v="600"/>
    <x v="16"/>
    <x v="1"/>
    <x v="12"/>
    <s v="OTHER WAGES"/>
    <m/>
    <m/>
  </r>
  <r>
    <s v="GENERAL"/>
    <s v="001.19.524.600.13"/>
    <s v="17"/>
    <s v="1"/>
    <s v="001"/>
    <s v="17"/>
    <s v="524"/>
    <s v="600"/>
    <x v="16"/>
    <x v="2"/>
    <x v="4"/>
    <s v="OTHER WAGES"/>
    <n v="3104"/>
    <n v="-29650"/>
  </r>
  <r>
    <s v="GENERAL"/>
    <s v="001.19.524.600.23"/>
    <s v="17"/>
    <s v="2"/>
    <s v="001"/>
    <s v="17"/>
    <s v="524"/>
    <s v="600"/>
    <x v="5"/>
    <x v="2"/>
    <x v="6"/>
    <s v="PENSIONS"/>
    <n v="26.76"/>
    <n v="0"/>
  </r>
  <r>
    <s v="GENERAL"/>
    <s v="001.19.524.600.35"/>
    <s v="17"/>
    <s v="3"/>
    <s v="001"/>
    <s v="17"/>
    <s v="524"/>
    <s v="600"/>
    <x v="8"/>
    <x v="1"/>
    <x v="12"/>
    <s v="SMALL TOOLS AND EQUIPMENT"/>
    <m/>
    <m/>
  </r>
  <r>
    <s v="GENERAL"/>
    <s v="001.19.524.600.51"/>
    <s v="17"/>
    <s v="5"/>
    <s v="001"/>
    <s v="17"/>
    <s v="524"/>
    <s v="600"/>
    <x v="17"/>
    <x v="2"/>
    <x v="3"/>
    <s v="INTERGOVERNMENTAL SERVICES"/>
    <n v="93254"/>
    <n v="0"/>
  </r>
  <r>
    <s v="GENERAL"/>
    <s v="001.19.557.200.13"/>
    <s v="17"/>
    <s v="1"/>
    <s v="001"/>
    <s v="17"/>
    <s v="557"/>
    <s v="200"/>
    <x v="16"/>
    <x v="1"/>
    <x v="1"/>
    <s v="OTHER WAGES"/>
    <n v="990"/>
    <n v="0"/>
  </r>
  <r>
    <s v="GENERAL"/>
    <s v="001.19.557.200.13"/>
    <s v="17"/>
    <s v="1"/>
    <s v="001"/>
    <s v="17"/>
    <s v="557"/>
    <s v="200"/>
    <x v="16"/>
    <x v="1"/>
    <x v="2"/>
    <s v="OTHER WAGES"/>
    <n v="1410"/>
    <n v="0"/>
  </r>
  <r>
    <s v="GENERAL"/>
    <s v="001.19.557.200.13"/>
    <s v="17"/>
    <s v="1"/>
    <s v="001"/>
    <s v="17"/>
    <s v="557"/>
    <s v="200"/>
    <x v="16"/>
    <x v="2"/>
    <x v="5"/>
    <s v="OTHER WAGES"/>
    <n v="1500"/>
    <n v="0"/>
  </r>
  <r>
    <s v="GENERAL"/>
    <s v="001.19.557.200.21"/>
    <s v="17"/>
    <s v="2"/>
    <s v="001"/>
    <s v="17"/>
    <s v="557"/>
    <s v="200"/>
    <x v="4"/>
    <x v="1"/>
    <x v="10"/>
    <s v="F.I.C.A"/>
    <n v="1156.04"/>
    <n v="0"/>
  </r>
  <r>
    <s v="GENERAL"/>
    <s v="001.19.557.200.23"/>
    <s v="17"/>
    <s v="2"/>
    <s v="001"/>
    <s v="17"/>
    <s v="557"/>
    <s v="200"/>
    <x v="5"/>
    <x v="2"/>
    <x v="4"/>
    <s v="PENSIONS"/>
    <n v="576.65"/>
    <n v="0"/>
  </r>
  <r>
    <s v="GENERAL"/>
    <s v="001.19.557.200.23"/>
    <s v="17"/>
    <s v="2"/>
    <s v="001"/>
    <s v="17"/>
    <s v="557"/>
    <s v="200"/>
    <x v="5"/>
    <x v="2"/>
    <x v="3"/>
    <s v="PENSIONS"/>
    <n v="732.08"/>
    <n v="0"/>
  </r>
  <r>
    <s v="GENERAL"/>
    <s v="001.19.518.200.11"/>
    <s v="17"/>
    <s v="1"/>
    <s v="001"/>
    <s v="17"/>
    <s v="518"/>
    <s v="200"/>
    <x v="3"/>
    <x v="1"/>
    <x v="0"/>
    <s v="REGULAR SALARIES &amp; WAGES"/>
    <n v="0"/>
    <n v="0"/>
  </r>
  <r>
    <s v="GENERAL"/>
    <s v="001.19.518.200.23"/>
    <s v="17"/>
    <s v="2"/>
    <s v="001"/>
    <s v="17"/>
    <s v="518"/>
    <s v="200"/>
    <x v="5"/>
    <x v="1"/>
    <x v="0"/>
    <s v="PENSIONS"/>
    <n v="0"/>
    <n v="0"/>
  </r>
  <r>
    <s v="GENERAL"/>
    <s v="001.19.518.200.41"/>
    <s v="17"/>
    <s v="4"/>
    <s v="001"/>
    <s v="17"/>
    <s v="518"/>
    <s v="200"/>
    <x v="9"/>
    <x v="0"/>
    <x v="0"/>
    <s v="PROFESSIONAL SERVICES"/>
    <n v="0"/>
    <n v="0"/>
  </r>
  <r>
    <s v="GENERAL"/>
    <s v="001.19.518.200.43"/>
    <s v="17"/>
    <s v="4"/>
    <s v="001"/>
    <s v="17"/>
    <s v="518"/>
    <s v="200"/>
    <x v="19"/>
    <x v="0"/>
    <x v="0"/>
    <s v="TRAVEL"/>
    <n v="0"/>
    <n v="0"/>
  </r>
  <r>
    <s v="GENERAL"/>
    <s v="001.19.524.200.11"/>
    <s v="17"/>
    <s v="1"/>
    <s v="001"/>
    <s v="17"/>
    <s v="524"/>
    <s v="200"/>
    <x v="3"/>
    <x v="2"/>
    <x v="4"/>
    <s v="REGULAR SALARIES &amp; WAGES"/>
    <n v="80720.039999999994"/>
    <n v="0"/>
  </r>
  <r>
    <s v="GENERAL"/>
    <s v="001.19.524.200.11"/>
    <s v="17"/>
    <s v="1"/>
    <s v="001"/>
    <s v="17"/>
    <s v="524"/>
    <s v="200"/>
    <x v="3"/>
    <x v="2"/>
    <x v="8"/>
    <s v="REGULAR SALARIES &amp; WAGES"/>
    <n v="79897.63"/>
    <n v="0"/>
  </r>
  <r>
    <s v="GENERAL"/>
    <s v="001.19.524.200.11"/>
    <s v="17"/>
    <s v="1"/>
    <s v="001"/>
    <s v="17"/>
    <s v="524"/>
    <s v="200"/>
    <x v="3"/>
    <x v="0"/>
    <x v="0"/>
    <s v="REGULAR SALARIES &amp; WAGES"/>
    <n v="81712.02"/>
    <n v="1051980"/>
  </r>
  <r>
    <s v="GENERAL"/>
    <s v="001.19.524.200.12"/>
    <s v="17"/>
    <s v="1"/>
    <s v="001"/>
    <s v="17"/>
    <s v="524"/>
    <s v="200"/>
    <x v="18"/>
    <x v="0"/>
    <x v="7"/>
    <s v="OVERTIME"/>
    <n v="1698.18"/>
    <n v="0"/>
  </r>
  <r>
    <s v="GENERAL"/>
    <s v="001.19.524.200.13"/>
    <s v="17"/>
    <s v="1"/>
    <s v="001"/>
    <s v="17"/>
    <s v="524"/>
    <s v="200"/>
    <x v="16"/>
    <x v="1"/>
    <x v="6"/>
    <s v="OTHER WAGES"/>
    <n v="3360"/>
    <n v="0"/>
  </r>
  <r>
    <s v="GENERAL"/>
    <s v="001.19.524.200.13"/>
    <s v="17"/>
    <s v="1"/>
    <s v="001"/>
    <s v="17"/>
    <s v="524"/>
    <s v="200"/>
    <x v="16"/>
    <x v="1"/>
    <x v="7"/>
    <s v="OTHER WAGES"/>
    <n v="4800"/>
    <n v="0"/>
  </r>
  <r>
    <s v="GENERAL"/>
    <s v="001.19.524.200.23"/>
    <s v="17"/>
    <s v="2"/>
    <s v="001"/>
    <s v="17"/>
    <s v="524"/>
    <s v="200"/>
    <x v="5"/>
    <x v="1"/>
    <x v="7"/>
    <s v="PENSIONS"/>
    <n v="3933.7"/>
    <n v="0"/>
  </r>
  <r>
    <s v="GENERAL"/>
    <s v="001.19.524.200.23"/>
    <s v="17"/>
    <s v="2"/>
    <s v="001"/>
    <s v="17"/>
    <s v="524"/>
    <s v="200"/>
    <x v="5"/>
    <x v="1"/>
    <x v="3"/>
    <s v="PENSIONS"/>
    <n v="4132.53"/>
    <n v="0"/>
  </r>
  <r>
    <s v="GENERAL"/>
    <s v="001.19.524.200.23"/>
    <s v="17"/>
    <s v="2"/>
    <s v="001"/>
    <s v="17"/>
    <s v="524"/>
    <s v="200"/>
    <x v="5"/>
    <x v="0"/>
    <x v="2"/>
    <s v="PENSIONS"/>
    <n v="5733.61"/>
    <n v="0"/>
  </r>
  <r>
    <s v="GENERAL"/>
    <s v="001.19.524.200.24"/>
    <s v="17"/>
    <s v="2"/>
    <s v="001"/>
    <s v="17"/>
    <s v="524"/>
    <s v="200"/>
    <x v="0"/>
    <x v="1"/>
    <x v="5"/>
    <s v="INDUSTRIAL INSURANCE"/>
    <n v="837.87"/>
    <n v="0"/>
  </r>
  <r>
    <s v="GENERAL"/>
    <s v="001.19.524.200.25"/>
    <s v="17"/>
    <s v="2"/>
    <s v="001"/>
    <s v="17"/>
    <s v="524"/>
    <s v="200"/>
    <x v="1"/>
    <x v="2"/>
    <x v="2"/>
    <s v="MEDICAL &amp; LIFE INSURANCE"/>
    <n v="17469.03"/>
    <n v="0"/>
  </r>
  <r>
    <s v="GENERAL"/>
    <s v="001.19.524.200.25"/>
    <s v="17"/>
    <s v="2"/>
    <s v="001"/>
    <s v="17"/>
    <s v="524"/>
    <s v="200"/>
    <x v="1"/>
    <x v="0"/>
    <x v="10"/>
    <s v="MEDICAL &amp; LIFE INSURANCE"/>
    <n v="17549.16"/>
    <n v="0"/>
  </r>
  <r>
    <s v="GENERAL"/>
    <s v="001.19.524.200.28"/>
    <s v="17"/>
    <s v="2"/>
    <s v="001"/>
    <s v="17"/>
    <s v="524"/>
    <s v="200"/>
    <x v="6"/>
    <x v="1"/>
    <x v="6"/>
    <s v="UNEMPLOYMENT CLAIMS"/>
    <n v="9999"/>
    <n v="0"/>
  </r>
  <r>
    <s v="GENERAL"/>
    <s v="001.19.524.200.28"/>
    <s v="17"/>
    <s v="2"/>
    <s v="001"/>
    <s v="17"/>
    <s v="524"/>
    <s v="200"/>
    <x v="6"/>
    <x v="1"/>
    <x v="7"/>
    <s v="UNEMPLOYMENT CLAIMS"/>
    <n v="0"/>
    <n v="0"/>
  </r>
  <r>
    <s v="GENERAL"/>
    <s v="001.19.524.200.31"/>
    <s v="17"/>
    <s v="3"/>
    <s v="001"/>
    <s v="17"/>
    <s v="524"/>
    <s v="200"/>
    <x v="7"/>
    <x v="1"/>
    <x v="2"/>
    <s v="OFFICE &amp; OPERATING SUPPLIES"/>
    <n v="577.62"/>
    <n v="0"/>
  </r>
  <r>
    <s v="GENERAL"/>
    <s v="001.19.524.200.31"/>
    <s v="17"/>
    <s v="3"/>
    <s v="001"/>
    <s v="17"/>
    <s v="524"/>
    <s v="200"/>
    <x v="7"/>
    <x v="2"/>
    <x v="1"/>
    <s v="OFFICE &amp; OPERATING SUPPLIES"/>
    <n v="23.65"/>
    <n v="0"/>
  </r>
  <r>
    <s v="GENERAL"/>
    <s v="001.19.524.200.41"/>
    <s v="17"/>
    <s v="4"/>
    <s v="001"/>
    <s v="17"/>
    <s v="524"/>
    <s v="200"/>
    <x v="9"/>
    <x v="1"/>
    <x v="11"/>
    <s v="PROFESSIONAL SERVICES"/>
    <n v="3070.65"/>
    <n v="0"/>
  </r>
  <r>
    <s v="GENERAL"/>
    <s v="001.19.524.200.41"/>
    <s v="17"/>
    <s v="4"/>
    <s v="001"/>
    <s v="17"/>
    <s v="524"/>
    <s v="200"/>
    <x v="9"/>
    <x v="1"/>
    <x v="3"/>
    <s v="PROFESSIONAL SERVICES"/>
    <n v="2950.64"/>
    <n v="0"/>
  </r>
  <r>
    <s v="GENERAL"/>
    <s v="001.19.524.200.41"/>
    <s v="17"/>
    <s v="4"/>
    <s v="001"/>
    <s v="17"/>
    <s v="524"/>
    <s v="200"/>
    <x v="9"/>
    <x v="2"/>
    <x v="9"/>
    <s v="PROFESSIONAL SERVICES"/>
    <n v="2758.05"/>
    <n v="0"/>
  </r>
  <r>
    <s v="GENERAL"/>
    <s v="001.19.524.200.42"/>
    <s v="17"/>
    <s v="4"/>
    <s v="001"/>
    <s v="17"/>
    <s v="524"/>
    <s v="200"/>
    <x v="2"/>
    <x v="1"/>
    <x v="10"/>
    <s v="COMMUNICATION"/>
    <n v="248.25"/>
    <n v="0"/>
  </r>
  <r>
    <s v="GENERAL"/>
    <s v="001.19.524.200.42"/>
    <s v="17"/>
    <s v="4"/>
    <s v="001"/>
    <s v="17"/>
    <s v="524"/>
    <s v="200"/>
    <x v="2"/>
    <x v="1"/>
    <x v="7"/>
    <s v="COMMUNICATION"/>
    <n v="238.72"/>
    <n v="0"/>
  </r>
  <r>
    <s v="GENERAL"/>
    <s v="001.19.524.200.42"/>
    <s v="17"/>
    <s v="4"/>
    <s v="001"/>
    <s v="17"/>
    <s v="524"/>
    <s v="200"/>
    <x v="2"/>
    <x v="1"/>
    <x v="1"/>
    <s v="COMMUNICATION"/>
    <n v="476.48"/>
    <n v="0"/>
  </r>
  <r>
    <s v="GENERAL"/>
    <s v="001.19.524.200.42"/>
    <s v="17"/>
    <s v="4"/>
    <s v="001"/>
    <s v="17"/>
    <s v="524"/>
    <s v="200"/>
    <x v="2"/>
    <x v="2"/>
    <x v="6"/>
    <s v="COMMUNICATION"/>
    <n v="79.98"/>
    <n v="0"/>
  </r>
  <r>
    <s v="GENERAL"/>
    <s v="001.19.524.200.42"/>
    <s v="17"/>
    <s v="4"/>
    <s v="001"/>
    <s v="17"/>
    <s v="524"/>
    <s v="200"/>
    <x v="2"/>
    <x v="2"/>
    <x v="1"/>
    <s v="COMMUNICATION"/>
    <n v="79.98"/>
    <n v="0"/>
  </r>
  <r>
    <s v="GENERAL"/>
    <s v="001.19.524.200.42"/>
    <s v="17"/>
    <s v="4"/>
    <s v="001"/>
    <s v="17"/>
    <s v="524"/>
    <s v="200"/>
    <x v="2"/>
    <x v="2"/>
    <x v="4"/>
    <s v="COMMUNICATION"/>
    <n v="442.06"/>
    <n v="0"/>
  </r>
  <r>
    <s v="GENERAL"/>
    <s v="001.19.524.200.42"/>
    <s v="17"/>
    <s v="4"/>
    <s v="001"/>
    <s v="17"/>
    <s v="524"/>
    <s v="200"/>
    <x v="2"/>
    <x v="0"/>
    <x v="9"/>
    <s v="COMMUNICATION"/>
    <n v="157.96"/>
    <n v="0"/>
  </r>
  <r>
    <s v="GENERAL"/>
    <s v="001.19.514.810.41"/>
    <s v="17"/>
    <s v="4"/>
    <s v="001"/>
    <s v="17"/>
    <s v="514"/>
    <s v="810"/>
    <x v="9"/>
    <x v="0"/>
    <x v="12"/>
    <s v="PROFESSIONAL SERVICES"/>
    <m/>
    <m/>
  </r>
  <r>
    <s v="GENERAL"/>
    <s v="001.19.557.200.24"/>
    <s v="17"/>
    <s v="2"/>
    <s v="001"/>
    <s v="17"/>
    <s v="557"/>
    <s v="200"/>
    <x v="0"/>
    <x v="0"/>
    <x v="5"/>
    <s v="INDUSTRIAL INSURANCE"/>
    <n v="190.46"/>
    <n v="0"/>
  </r>
  <r>
    <s v="GENERAL"/>
    <s v="001.19.557.200.24"/>
    <s v="17"/>
    <s v="2"/>
    <s v="001"/>
    <s v="17"/>
    <s v="557"/>
    <s v="200"/>
    <x v="0"/>
    <x v="0"/>
    <x v="1"/>
    <s v="INDUSTRIAL INSURANCE"/>
    <n v="190.47"/>
    <n v="0"/>
  </r>
  <r>
    <s v="GENERAL"/>
    <s v="001.19.557.200.25"/>
    <s v="17"/>
    <s v="2"/>
    <s v="001"/>
    <s v="17"/>
    <s v="557"/>
    <s v="200"/>
    <x v="1"/>
    <x v="1"/>
    <x v="10"/>
    <s v="MEDICAL &amp; LIFE INSURANCE"/>
    <n v="2774.6"/>
    <n v="0"/>
  </r>
  <r>
    <s v="GENERAL"/>
    <s v="001.19.557.200.25"/>
    <s v="17"/>
    <s v="2"/>
    <s v="001"/>
    <s v="17"/>
    <s v="557"/>
    <s v="200"/>
    <x v="1"/>
    <x v="1"/>
    <x v="7"/>
    <s v="MEDICAL &amp; LIFE INSURANCE"/>
    <n v="2740.27"/>
    <n v="0"/>
  </r>
  <r>
    <s v="GENERAL"/>
    <s v="001.19.557.200.25"/>
    <s v="17"/>
    <s v="2"/>
    <s v="001"/>
    <s v="17"/>
    <s v="557"/>
    <s v="200"/>
    <x v="1"/>
    <x v="2"/>
    <x v="9"/>
    <s v="MEDICAL &amp; LIFE INSURANCE"/>
    <n v="1585.43"/>
    <n v="0"/>
  </r>
  <r>
    <s v="GENERAL"/>
    <s v="001.19.557.200.25"/>
    <s v="17"/>
    <s v="2"/>
    <s v="001"/>
    <s v="17"/>
    <s v="557"/>
    <s v="200"/>
    <x v="1"/>
    <x v="2"/>
    <x v="2"/>
    <s v="MEDICAL &amp; LIFE INSURANCE"/>
    <n v="1969.79"/>
    <n v="0"/>
  </r>
  <r>
    <s v="GENERAL"/>
    <s v="001.19.557.200.31"/>
    <s v="17"/>
    <s v="3"/>
    <s v="001"/>
    <s v="17"/>
    <s v="557"/>
    <s v="200"/>
    <x v="7"/>
    <x v="1"/>
    <x v="11"/>
    <s v="OFFICE &amp; OPERATING SUPPLIES"/>
    <n v="106.58"/>
    <n v="2000"/>
  </r>
  <r>
    <s v="GENERAL"/>
    <s v="001.19.557.200.31"/>
    <s v="17"/>
    <s v="3"/>
    <s v="001"/>
    <s v="17"/>
    <s v="557"/>
    <s v="200"/>
    <x v="7"/>
    <x v="1"/>
    <x v="7"/>
    <s v="OFFICE &amp; OPERATING SUPPLIES"/>
    <n v="521.41999999999996"/>
    <n v="0"/>
  </r>
  <r>
    <s v="GENERAL"/>
    <s v="001.19.557.200.31"/>
    <s v="17"/>
    <s v="3"/>
    <s v="001"/>
    <s v="17"/>
    <s v="557"/>
    <s v="200"/>
    <x v="7"/>
    <x v="0"/>
    <x v="11"/>
    <s v="OFFICE &amp; OPERATING SUPPLIES"/>
    <n v="404.23"/>
    <n v="0"/>
  </r>
  <r>
    <s v="GENERAL"/>
    <s v="001.19.557.200.35"/>
    <s v="17"/>
    <s v="3"/>
    <s v="001"/>
    <s v="17"/>
    <s v="557"/>
    <s v="200"/>
    <x v="8"/>
    <x v="1"/>
    <x v="11"/>
    <s v="SMALL TOOLS AND EQUIPMENT"/>
    <n v="0"/>
    <n v="3000"/>
  </r>
  <r>
    <s v="GENERAL"/>
    <s v="001.19.557.200.41"/>
    <s v="17"/>
    <s v="4"/>
    <s v="001"/>
    <s v="17"/>
    <s v="557"/>
    <s v="200"/>
    <x v="9"/>
    <x v="0"/>
    <x v="5"/>
    <s v="PROFESSIONAL SERVICES"/>
    <n v="0"/>
    <n v="0"/>
  </r>
  <r>
    <s v="GENERAL"/>
    <s v="001.19.557.200.42"/>
    <s v="17"/>
    <s v="4"/>
    <s v="001"/>
    <s v="17"/>
    <s v="557"/>
    <s v="200"/>
    <x v="2"/>
    <x v="1"/>
    <x v="0"/>
    <s v="COMMUNICATION"/>
    <n v="0"/>
    <n v="1500"/>
  </r>
  <r>
    <s v="GENERAL"/>
    <s v="001.19.557.200.42"/>
    <s v="17"/>
    <s v="4"/>
    <s v="001"/>
    <s v="17"/>
    <s v="557"/>
    <s v="200"/>
    <x v="2"/>
    <x v="1"/>
    <x v="6"/>
    <s v="COMMUNICATION"/>
    <n v="121.51"/>
    <n v="0"/>
  </r>
  <r>
    <s v="GENERAL"/>
    <s v="001.19.557.200.97"/>
    <s v="17"/>
    <s v="9"/>
    <s v="001"/>
    <s v="17"/>
    <s v="557"/>
    <s v="200"/>
    <x v="20"/>
    <x v="1"/>
    <x v="0"/>
    <s v="INTERFUND PRINTING SERVICES"/>
    <n v="3775"/>
    <n v="45300"/>
  </r>
  <r>
    <s v="GENERAL"/>
    <s v="001.19.557.200.97"/>
    <s v="17"/>
    <s v="9"/>
    <s v="001"/>
    <s v="17"/>
    <s v="557"/>
    <s v="200"/>
    <x v="20"/>
    <x v="2"/>
    <x v="3"/>
    <s v="INTERFUND PRINTING SERVICES"/>
    <n v="2500"/>
    <n v="0"/>
  </r>
  <r>
    <s v="GENERAL"/>
    <s v="001.19.557.200.98"/>
    <s v="17"/>
    <s v="9"/>
    <s v="001"/>
    <s v="17"/>
    <s v="557"/>
    <s v="200"/>
    <x v="14"/>
    <x v="0"/>
    <x v="10"/>
    <s v="INTERFUND FACILITIES"/>
    <n v="6000"/>
    <n v="0"/>
  </r>
  <r>
    <s v="GENERAL"/>
    <s v="001.19.557.200.98"/>
    <s v="17"/>
    <s v="9"/>
    <s v="001"/>
    <s v="17"/>
    <s v="557"/>
    <s v="200"/>
    <x v="14"/>
    <x v="0"/>
    <x v="6"/>
    <s v="INTERFUND FACILITIES"/>
    <n v="6000"/>
    <n v="0"/>
  </r>
  <r>
    <s v="GENERAL"/>
    <s v="001.19.524.200.43"/>
    <s v="17"/>
    <s v="4"/>
    <s v="001"/>
    <s v="17"/>
    <s v="524"/>
    <s v="200"/>
    <x v="19"/>
    <x v="2"/>
    <x v="0"/>
    <s v="TRAVEL"/>
    <n v="0"/>
    <n v="3500"/>
  </r>
  <r>
    <s v="GENERAL"/>
    <s v="001.19.524.200.49"/>
    <s v="17"/>
    <s v="4"/>
    <s v="001"/>
    <s v="17"/>
    <s v="524"/>
    <s v="200"/>
    <x v="12"/>
    <x v="2"/>
    <x v="0"/>
    <s v="MISCELLANEOUS"/>
    <n v="70"/>
    <n v="5150"/>
  </r>
  <r>
    <s v="GENERAL"/>
    <s v="001.19.524.200.49"/>
    <s v="17"/>
    <s v="4"/>
    <s v="001"/>
    <s v="17"/>
    <s v="524"/>
    <s v="200"/>
    <x v="12"/>
    <x v="2"/>
    <x v="7"/>
    <s v="MISCELLANEOUS"/>
    <n v="-125.88"/>
    <n v="0"/>
  </r>
  <r>
    <s v="GENERAL"/>
    <s v="001.19.524.200.95"/>
    <s v="17"/>
    <s v="9"/>
    <s v="001"/>
    <s v="17"/>
    <s v="524"/>
    <s v="200"/>
    <x v="22"/>
    <x v="1"/>
    <x v="0"/>
    <s v="INTERFUND OPERATING RENTALS &amp; LEASES"/>
    <n v="3183"/>
    <n v="38200"/>
  </r>
  <r>
    <s v="GENERAL"/>
    <s v="001.19.524.200.97"/>
    <s v="17"/>
    <s v="9"/>
    <s v="001"/>
    <s v="17"/>
    <s v="524"/>
    <s v="200"/>
    <x v="20"/>
    <x v="2"/>
    <x v="10"/>
    <s v="INTERFUND PRINTING SERVICES"/>
    <n v="1333"/>
    <n v="0"/>
  </r>
  <r>
    <s v="GENERAL"/>
    <s v="001.19.524.200.97"/>
    <s v="17"/>
    <s v="9"/>
    <s v="001"/>
    <s v="17"/>
    <s v="524"/>
    <s v="200"/>
    <x v="20"/>
    <x v="2"/>
    <x v="6"/>
    <s v="INTERFUND PRINTING SERVICES"/>
    <n v="1333"/>
    <n v="0"/>
  </r>
  <r>
    <s v="GENERAL"/>
    <s v="001.19.524.200.97"/>
    <s v="17"/>
    <s v="9"/>
    <s v="001"/>
    <s v="17"/>
    <s v="524"/>
    <s v="200"/>
    <x v="20"/>
    <x v="2"/>
    <x v="1"/>
    <s v="INTERFUND PRINTING SERVICES"/>
    <n v="1333"/>
    <n v="0"/>
  </r>
  <r>
    <s v="GENERAL"/>
    <s v="001.19.524.200.97"/>
    <s v="17"/>
    <s v="9"/>
    <s v="001"/>
    <s v="17"/>
    <s v="524"/>
    <s v="200"/>
    <x v="20"/>
    <x v="2"/>
    <x v="2"/>
    <s v="INTERFUND PRINTING SERVICES"/>
    <n v="1333"/>
    <n v="0"/>
  </r>
  <r>
    <s v="GENERAL"/>
    <s v="001.19.524.200.97"/>
    <s v="17"/>
    <s v="9"/>
    <s v="001"/>
    <s v="17"/>
    <s v="524"/>
    <s v="200"/>
    <x v="20"/>
    <x v="0"/>
    <x v="0"/>
    <s v="INTERFUND PRINTING SERVICES"/>
    <n v="1350"/>
    <n v="16200"/>
  </r>
  <r>
    <s v="GENERAL"/>
    <s v="001.19.524.200.98"/>
    <s v="17"/>
    <s v="9"/>
    <s v="001"/>
    <s v="17"/>
    <s v="524"/>
    <s v="200"/>
    <x v="14"/>
    <x v="1"/>
    <x v="2"/>
    <s v="INTERFUND FACILITIES"/>
    <n v="7853"/>
    <n v="0"/>
  </r>
  <r>
    <s v="GENERAL"/>
    <s v="001.19.524.200.98"/>
    <s v="17"/>
    <s v="9"/>
    <s v="001"/>
    <s v="17"/>
    <s v="524"/>
    <s v="200"/>
    <x v="14"/>
    <x v="2"/>
    <x v="2"/>
    <s v="INTERFUND FACILITIES"/>
    <n v="9033"/>
    <n v="0"/>
  </r>
  <r>
    <s v="GENERAL"/>
    <s v="001.19.524.200.98"/>
    <s v="17"/>
    <s v="9"/>
    <s v="001"/>
    <s v="17"/>
    <s v="524"/>
    <s v="200"/>
    <x v="14"/>
    <x v="0"/>
    <x v="9"/>
    <s v="INTERFUND FACILITIES"/>
    <n v="8075"/>
    <n v="0"/>
  </r>
  <r>
    <s v="GENERAL"/>
    <s v="001.19.524.200.98"/>
    <s v="17"/>
    <s v="9"/>
    <s v="001"/>
    <s v="17"/>
    <s v="524"/>
    <s v="200"/>
    <x v="14"/>
    <x v="0"/>
    <x v="7"/>
    <s v="INTERFUND FACILITIES"/>
    <n v="8075"/>
    <n v="0"/>
  </r>
  <r>
    <s v="GENERAL"/>
    <s v="001.19.524.200.99"/>
    <s v="17"/>
    <s v="9"/>
    <s v="001"/>
    <s v="17"/>
    <s v="524"/>
    <s v="200"/>
    <x v="15"/>
    <x v="1"/>
    <x v="10"/>
    <s v="INTERFUND IS SERVICES"/>
    <n v="9467"/>
    <n v="0"/>
  </r>
  <r>
    <s v="GENERAL"/>
    <s v="001.19.524.200.99"/>
    <s v="17"/>
    <s v="9"/>
    <s v="001"/>
    <s v="17"/>
    <s v="524"/>
    <s v="200"/>
    <x v="15"/>
    <x v="2"/>
    <x v="6"/>
    <s v="INTERFUND IS SERVICES"/>
    <n v="8558"/>
    <n v="0"/>
  </r>
  <r>
    <s v="GENERAL"/>
    <s v="001.19.524.200.99"/>
    <s v="17"/>
    <s v="9"/>
    <s v="001"/>
    <s v="17"/>
    <s v="524"/>
    <s v="200"/>
    <x v="15"/>
    <x v="2"/>
    <x v="1"/>
    <s v="INTERFUND IS SERVICES"/>
    <n v="8558"/>
    <n v="0"/>
  </r>
  <r>
    <s v="GENERAL"/>
    <s v="001.19.524.200.99"/>
    <s v="17"/>
    <s v="9"/>
    <s v="001"/>
    <s v="17"/>
    <s v="524"/>
    <s v="200"/>
    <x v="15"/>
    <x v="2"/>
    <x v="2"/>
    <s v="INTERFUND IS SERVICES"/>
    <n v="8558"/>
    <n v="0"/>
  </r>
  <r>
    <s v="GENERAL"/>
    <s v="001.19.524.600.13"/>
    <s v="17"/>
    <s v="1"/>
    <s v="001"/>
    <s v="17"/>
    <s v="524"/>
    <s v="600"/>
    <x v="16"/>
    <x v="2"/>
    <x v="3"/>
    <s v="OTHER WAGES"/>
    <n v="2656"/>
    <n v="0"/>
  </r>
  <r>
    <s v="GENERAL"/>
    <s v="001.19.524.600.21"/>
    <s v="17"/>
    <s v="2"/>
    <s v="001"/>
    <s v="17"/>
    <s v="524"/>
    <s v="600"/>
    <x v="4"/>
    <x v="2"/>
    <x v="0"/>
    <s v="F.I.C.A"/>
    <n v="0"/>
    <n v="7560"/>
  </r>
  <r>
    <s v="GENERAL"/>
    <s v="001.19.524.600.21"/>
    <s v="17"/>
    <s v="2"/>
    <s v="001"/>
    <s v="17"/>
    <s v="524"/>
    <s v="600"/>
    <x v="4"/>
    <x v="2"/>
    <x v="9"/>
    <s v="F.I.C.A"/>
    <n v="1234.82"/>
    <n v="0"/>
  </r>
  <r>
    <s v="GENERAL"/>
    <s v="001.19.524.600.41"/>
    <s v="17"/>
    <s v="4"/>
    <s v="001"/>
    <s v="17"/>
    <s v="524"/>
    <s v="600"/>
    <x v="9"/>
    <x v="2"/>
    <x v="0"/>
    <s v="PROFESSIONAL SERVICES"/>
    <n v="0"/>
    <n v="0"/>
  </r>
  <r>
    <s v="GENERAL"/>
    <s v="001.19.557.200.99"/>
    <s v="17"/>
    <s v="9"/>
    <s v="001"/>
    <s v="17"/>
    <s v="557"/>
    <s v="200"/>
    <x v="15"/>
    <x v="1"/>
    <x v="8"/>
    <s v="INTERFUND IS SERVICES"/>
    <n v="516"/>
    <n v="0"/>
  </r>
  <r>
    <s v="GENERAL"/>
    <s v="001.19.557.200.99"/>
    <s v="17"/>
    <s v="9"/>
    <s v="001"/>
    <s v="17"/>
    <s v="557"/>
    <s v="200"/>
    <x v="15"/>
    <x v="0"/>
    <x v="6"/>
    <s v="INTERFUND IS SERVICES"/>
    <n v="1383"/>
    <n v="0"/>
  </r>
  <r>
    <s v="GENERAL"/>
    <s v="001.19.557.200.99"/>
    <s v="17"/>
    <s v="9"/>
    <s v="001"/>
    <s v="17"/>
    <s v="557"/>
    <s v="200"/>
    <x v="15"/>
    <x v="0"/>
    <x v="1"/>
    <s v="INTERFUND IS SERVICES"/>
    <n v="1383"/>
    <n v="0"/>
  </r>
  <r>
    <s v="GENERAL"/>
    <s v="001.19.557.200.99"/>
    <s v="17"/>
    <s v="9"/>
    <s v="001"/>
    <s v="17"/>
    <s v="557"/>
    <s v="200"/>
    <x v="15"/>
    <x v="0"/>
    <x v="2"/>
    <s v="INTERFUND IS SERVICES"/>
    <n v="1383"/>
    <n v="0"/>
  </r>
  <r>
    <s v="GENERAL"/>
    <s v="001.19.558.100.11"/>
    <s v="17"/>
    <s v="1"/>
    <s v="001"/>
    <s v="17"/>
    <s v="558"/>
    <s v="100"/>
    <x v="3"/>
    <x v="1"/>
    <x v="0"/>
    <s v="REGULAR SALARIES &amp; WAGES"/>
    <n v="59853.03"/>
    <n v="852100"/>
  </r>
  <r>
    <s v="GENERAL"/>
    <s v="001.19.558.100.11"/>
    <s v="17"/>
    <s v="1"/>
    <s v="001"/>
    <s v="17"/>
    <s v="558"/>
    <s v="100"/>
    <x v="3"/>
    <x v="1"/>
    <x v="7"/>
    <s v="REGULAR SALARIES &amp; WAGES"/>
    <n v="62431.14"/>
    <n v="0"/>
  </r>
  <r>
    <s v="GENERAL"/>
    <s v="001.19.558.100.11"/>
    <s v="17"/>
    <s v="1"/>
    <s v="001"/>
    <s v="17"/>
    <s v="558"/>
    <s v="100"/>
    <x v="3"/>
    <x v="0"/>
    <x v="4"/>
    <s v="REGULAR SALARIES &amp; WAGES"/>
    <n v="68451.399999999994"/>
    <n v="0"/>
  </r>
  <r>
    <s v="GENERAL"/>
    <s v="001.19.558.100.12"/>
    <s v="17"/>
    <s v="1"/>
    <s v="001"/>
    <s v="17"/>
    <s v="558"/>
    <s v="100"/>
    <x v="18"/>
    <x v="0"/>
    <x v="11"/>
    <s v="OVERTIME"/>
    <n v="13.34"/>
    <n v="0"/>
  </r>
  <r>
    <s v="GENERAL"/>
    <s v="001.19.558.100.13"/>
    <s v="17"/>
    <s v="1"/>
    <s v="001"/>
    <s v="17"/>
    <s v="558"/>
    <s v="100"/>
    <x v="16"/>
    <x v="0"/>
    <x v="5"/>
    <s v="OTHER WAGES"/>
    <n v="17039.310000000001"/>
    <n v="0"/>
  </r>
  <r>
    <s v="GENERAL"/>
    <s v="001.19.558.100.21"/>
    <s v="17"/>
    <s v="2"/>
    <s v="001"/>
    <s v="17"/>
    <s v="558"/>
    <s v="100"/>
    <x v="4"/>
    <x v="2"/>
    <x v="4"/>
    <s v="F.I.C.A."/>
    <n v="5704.29"/>
    <n v="0"/>
  </r>
  <r>
    <s v="GENERAL"/>
    <s v="001.19.558.100.21"/>
    <s v="17"/>
    <s v="2"/>
    <s v="001"/>
    <s v="17"/>
    <s v="558"/>
    <s v="100"/>
    <x v="4"/>
    <x v="0"/>
    <x v="4"/>
    <s v="F.I.C.A."/>
    <n v="5635.36"/>
    <n v="0"/>
  </r>
  <r>
    <s v="GENERAL"/>
    <s v="001.19.558.100.21"/>
    <s v="17"/>
    <s v="2"/>
    <s v="001"/>
    <s v="17"/>
    <s v="558"/>
    <s v="100"/>
    <x v="4"/>
    <x v="0"/>
    <x v="2"/>
    <s v="F.I.C.A."/>
    <n v="5045.43"/>
    <n v="0"/>
  </r>
  <r>
    <s v="GENERAL"/>
    <s v="001.19.558.100.23"/>
    <s v="17"/>
    <s v="2"/>
    <s v="001"/>
    <s v="17"/>
    <s v="558"/>
    <s v="100"/>
    <x v="5"/>
    <x v="0"/>
    <x v="5"/>
    <s v="PENSIONS"/>
    <n v="4748.6499999999996"/>
    <n v="0"/>
  </r>
  <r>
    <s v="GENERAL"/>
    <s v="001.19.558.100.24"/>
    <s v="17"/>
    <s v="2"/>
    <s v="001"/>
    <s v="17"/>
    <s v="558"/>
    <s v="100"/>
    <x v="0"/>
    <x v="1"/>
    <x v="3"/>
    <s v="INDUSTRIAL INSURANCE"/>
    <n v="559.91"/>
    <n v="0"/>
  </r>
  <r>
    <s v="GENERAL"/>
    <s v="001.19.558.100.25"/>
    <s v="17"/>
    <s v="2"/>
    <s v="001"/>
    <s v="17"/>
    <s v="558"/>
    <s v="100"/>
    <x v="1"/>
    <x v="0"/>
    <x v="4"/>
    <s v="HEALTH INSURANCE"/>
    <n v="14261.47"/>
    <n v="0"/>
  </r>
  <r>
    <s v="GENERAL"/>
    <s v="001.19.558.100.28"/>
    <s v="17"/>
    <s v="2"/>
    <s v="001"/>
    <s v="17"/>
    <s v="558"/>
    <s v="100"/>
    <x v="6"/>
    <x v="1"/>
    <x v="8"/>
    <s v="UNEMPLOYMENT CLAIMS"/>
    <n v="9624"/>
    <n v="0"/>
  </r>
  <r>
    <s v="GENERAL"/>
    <s v="001.19.558.100.31"/>
    <s v="17"/>
    <s v="3"/>
    <s v="001"/>
    <s v="17"/>
    <s v="558"/>
    <s v="100"/>
    <x v="7"/>
    <x v="1"/>
    <x v="6"/>
    <s v="OFFICE &amp; OPERATING SUPPLIES"/>
    <n v="973.22"/>
    <n v="0"/>
  </r>
  <r>
    <s v="GENERAL"/>
    <s v="001.19.558.100.31"/>
    <s v="17"/>
    <s v="3"/>
    <s v="001"/>
    <s v="17"/>
    <s v="558"/>
    <s v="100"/>
    <x v="7"/>
    <x v="1"/>
    <x v="4"/>
    <s v="OFFICE &amp; OPERATING SUPPLIES"/>
    <n v="662.31"/>
    <n v="0"/>
  </r>
  <r>
    <s v="GENERAL"/>
    <s v="001.19.558.100.31"/>
    <s v="17"/>
    <s v="3"/>
    <s v="001"/>
    <s v="17"/>
    <s v="558"/>
    <s v="100"/>
    <x v="7"/>
    <x v="0"/>
    <x v="10"/>
    <s v="OFFICE &amp; OPERATING SUPPLIES"/>
    <n v="91.97"/>
    <n v="0"/>
  </r>
  <r>
    <s v="GENERAL"/>
    <s v="001.19.558.100.31"/>
    <s v="17"/>
    <s v="3"/>
    <s v="001"/>
    <s v="17"/>
    <s v="558"/>
    <s v="100"/>
    <x v="7"/>
    <x v="0"/>
    <x v="11"/>
    <s v="OFFICE &amp; OPERATING SUPPLIES"/>
    <n v="421.01"/>
    <n v="0"/>
  </r>
  <r>
    <s v="GENERAL"/>
    <s v="001.19.518.200.12"/>
    <s v="17"/>
    <s v="1"/>
    <s v="001"/>
    <s v="17"/>
    <s v="518"/>
    <s v="200"/>
    <x v="18"/>
    <x v="2"/>
    <x v="0"/>
    <s v="OVERTIME"/>
    <n v="0"/>
    <n v="0"/>
  </r>
  <r>
    <s v="GENERAL"/>
    <s v="001.19.518.200.31"/>
    <s v="17"/>
    <s v="3"/>
    <s v="001"/>
    <s v="17"/>
    <s v="518"/>
    <s v="200"/>
    <x v="7"/>
    <x v="0"/>
    <x v="0"/>
    <s v="OFFICE &amp; OPERATING SUPPLIES"/>
    <n v="0"/>
    <n v="0"/>
  </r>
  <r>
    <s v="GENERAL"/>
    <s v="001.19.524.200.11"/>
    <s v="17"/>
    <s v="1"/>
    <s v="001"/>
    <s v="17"/>
    <s v="524"/>
    <s v="200"/>
    <x v="3"/>
    <x v="1"/>
    <x v="0"/>
    <s v="REGULAR SALARIES &amp; WAGES"/>
    <n v="71258.8"/>
    <n v="833600"/>
  </r>
  <r>
    <s v="GENERAL"/>
    <s v="001.19.524.200.11"/>
    <s v="17"/>
    <s v="1"/>
    <s v="001"/>
    <s v="17"/>
    <s v="524"/>
    <s v="200"/>
    <x v="3"/>
    <x v="1"/>
    <x v="8"/>
    <s v="REGULAR SALARIES &amp; WAGES"/>
    <n v="76904.61"/>
    <n v="0"/>
  </r>
  <r>
    <s v="GENERAL"/>
    <s v="001.19.524.200.12"/>
    <s v="17"/>
    <s v="1"/>
    <s v="001"/>
    <s v="17"/>
    <s v="524"/>
    <s v="200"/>
    <x v="18"/>
    <x v="0"/>
    <x v="1"/>
    <s v="OVERTIME"/>
    <n v="4113.1899999999996"/>
    <n v="0"/>
  </r>
  <r>
    <s v="GENERAL"/>
    <s v="001.19.524.200.13"/>
    <s v="17"/>
    <s v="1"/>
    <s v="001"/>
    <s v="17"/>
    <s v="524"/>
    <s v="200"/>
    <x v="16"/>
    <x v="1"/>
    <x v="0"/>
    <s v="OTHER WAGES"/>
    <n v="0"/>
    <n v="0"/>
  </r>
  <r>
    <s v="GENERAL"/>
    <s v="001.19.524.200.21"/>
    <s v="17"/>
    <s v="2"/>
    <s v="001"/>
    <s v="17"/>
    <s v="524"/>
    <s v="200"/>
    <x v="4"/>
    <x v="0"/>
    <x v="8"/>
    <s v="F.I.C.A"/>
    <n v="5833.16"/>
    <n v="0"/>
  </r>
  <r>
    <s v="GENERAL"/>
    <s v="001.19.524.200.22"/>
    <s v="17"/>
    <s v="2"/>
    <s v="001"/>
    <s v="17"/>
    <s v="524"/>
    <s v="200"/>
    <x v="21"/>
    <x v="0"/>
    <x v="0"/>
    <s v="OTHER FRINGE BENEFITS"/>
    <n v="0"/>
    <n v="500"/>
  </r>
  <r>
    <s v="GENERAL"/>
    <s v="001.19.524.200.22"/>
    <s v="17"/>
    <s v="2"/>
    <s v="001"/>
    <s v="17"/>
    <s v="524"/>
    <s v="200"/>
    <x v="21"/>
    <x v="0"/>
    <x v="11"/>
    <s v="OTHER FRINGE BENEFITS"/>
    <n v="175.83"/>
    <n v="0"/>
  </r>
  <r>
    <s v="GENERAL"/>
    <s v="001.19.524.200.23"/>
    <s v="17"/>
    <s v="2"/>
    <s v="001"/>
    <s v="17"/>
    <s v="524"/>
    <s v="200"/>
    <x v="5"/>
    <x v="2"/>
    <x v="0"/>
    <s v="PENSIONS"/>
    <n v="4132.16"/>
    <n v="55510"/>
  </r>
  <r>
    <s v="GENERAL"/>
    <s v="001.19.524.200.23"/>
    <s v="17"/>
    <s v="2"/>
    <s v="001"/>
    <s v="17"/>
    <s v="524"/>
    <s v="200"/>
    <x v="5"/>
    <x v="2"/>
    <x v="9"/>
    <s v="PENSIONS"/>
    <n v="4310.88"/>
    <n v="-1040"/>
  </r>
  <r>
    <s v="GENERAL"/>
    <s v="001.19.524.200.23"/>
    <s v="17"/>
    <s v="2"/>
    <s v="001"/>
    <s v="17"/>
    <s v="524"/>
    <s v="200"/>
    <x v="5"/>
    <x v="0"/>
    <x v="10"/>
    <s v="PENSIONS"/>
    <n v="5802.76"/>
    <n v="0"/>
  </r>
  <r>
    <s v="GENERAL"/>
    <s v="001.19.524.200.23"/>
    <s v="17"/>
    <s v="2"/>
    <s v="001"/>
    <s v="17"/>
    <s v="524"/>
    <s v="200"/>
    <x v="5"/>
    <x v="0"/>
    <x v="1"/>
    <s v="PENSIONS"/>
    <n v="5716.91"/>
    <n v="0"/>
  </r>
  <r>
    <s v="GENERAL"/>
    <s v="001.19.524.200.25"/>
    <s v="17"/>
    <s v="2"/>
    <s v="001"/>
    <s v="17"/>
    <s v="524"/>
    <s v="200"/>
    <x v="1"/>
    <x v="2"/>
    <x v="7"/>
    <s v="MEDICAL &amp; LIFE INSURANCE"/>
    <n v="16814.46"/>
    <n v="0"/>
  </r>
  <r>
    <s v="GENERAL"/>
    <s v="001.19.524.200.25"/>
    <s v="17"/>
    <s v="2"/>
    <s v="001"/>
    <s v="17"/>
    <s v="524"/>
    <s v="200"/>
    <x v="1"/>
    <x v="2"/>
    <x v="3"/>
    <s v="MEDICAL &amp; LIFE INSURANCE"/>
    <n v="17897.810000000001"/>
    <n v="0"/>
  </r>
  <r>
    <s v="GENERAL"/>
    <s v="001.19.524.200.25"/>
    <s v="17"/>
    <s v="2"/>
    <s v="001"/>
    <s v="17"/>
    <s v="524"/>
    <s v="200"/>
    <x v="1"/>
    <x v="0"/>
    <x v="6"/>
    <s v="MEDICAL &amp; LIFE INSURANCE"/>
    <n v="18337.02"/>
    <n v="0"/>
  </r>
  <r>
    <s v="GENERAL"/>
    <s v="001.19.524.200.25"/>
    <s v="17"/>
    <s v="2"/>
    <s v="001"/>
    <s v="17"/>
    <s v="524"/>
    <s v="200"/>
    <x v="1"/>
    <x v="0"/>
    <x v="7"/>
    <s v="MEDICAL &amp; LIFE INSURANCE"/>
    <n v="16769.919999999998"/>
    <n v="0"/>
  </r>
  <r>
    <s v="GENERAL"/>
    <s v="001.19.524.200.25"/>
    <s v="17"/>
    <s v="2"/>
    <s v="001"/>
    <s v="17"/>
    <s v="524"/>
    <s v="200"/>
    <x v="1"/>
    <x v="0"/>
    <x v="4"/>
    <s v="MEDICAL &amp; LIFE INSURANCE"/>
    <n v="17908.53"/>
    <n v="0"/>
  </r>
  <r>
    <s v="GENERAL"/>
    <s v="001.19.524.600.51"/>
    <s v="17"/>
    <s v="5"/>
    <s v="001"/>
    <s v="17"/>
    <s v="524"/>
    <s v="600"/>
    <x v="17"/>
    <x v="0"/>
    <x v="2"/>
    <s v="INTERGOVERNMENTAL SERVICES"/>
    <n v="0"/>
    <n v="0"/>
  </r>
  <r>
    <s v="GENERAL"/>
    <s v="001.19.557.200.11"/>
    <s v="17"/>
    <s v="1"/>
    <s v="001"/>
    <s v="17"/>
    <s v="557"/>
    <s v="200"/>
    <x v="3"/>
    <x v="1"/>
    <x v="3"/>
    <s v="REGULAR SALARIES &amp; WAGES"/>
    <n v="9081.7999999999993"/>
    <n v="0"/>
  </r>
  <r>
    <s v="GENERAL"/>
    <s v="001.19.557.200.11"/>
    <s v="17"/>
    <s v="1"/>
    <s v="001"/>
    <s v="17"/>
    <s v="557"/>
    <s v="200"/>
    <x v="3"/>
    <x v="2"/>
    <x v="0"/>
    <s v="REGULAR SALARIES &amp; WAGES"/>
    <n v="8937.9500000000007"/>
    <n v="158710"/>
  </r>
  <r>
    <s v="GENERAL"/>
    <s v="001.19.557.200.11"/>
    <s v="17"/>
    <s v="1"/>
    <s v="001"/>
    <s v="17"/>
    <s v="557"/>
    <s v="200"/>
    <x v="3"/>
    <x v="2"/>
    <x v="4"/>
    <s v="REGULAR SALARIES &amp; WAGES"/>
    <n v="6693.73"/>
    <n v="0"/>
  </r>
  <r>
    <s v="GENERAL"/>
    <s v="001.19.557.200.11"/>
    <s v="17"/>
    <s v="1"/>
    <s v="001"/>
    <s v="17"/>
    <s v="557"/>
    <s v="200"/>
    <x v="3"/>
    <x v="0"/>
    <x v="11"/>
    <s v="REGULAR SALARIES &amp; WAGES"/>
    <n v="9368.06"/>
    <n v="0"/>
  </r>
  <r>
    <s v="GENERAL"/>
    <s v="001.19.557.200.13"/>
    <s v="17"/>
    <s v="1"/>
    <s v="001"/>
    <s v="17"/>
    <s v="557"/>
    <s v="200"/>
    <x v="16"/>
    <x v="1"/>
    <x v="11"/>
    <s v="OTHER WAGES"/>
    <n v="1200"/>
    <n v="15000"/>
  </r>
  <r>
    <s v="GENERAL"/>
    <s v="001.19.557.200.13"/>
    <s v="17"/>
    <s v="1"/>
    <s v="001"/>
    <s v="17"/>
    <s v="557"/>
    <s v="200"/>
    <x v="16"/>
    <x v="2"/>
    <x v="4"/>
    <s v="OTHER WAGES"/>
    <n v="5532"/>
    <n v="0"/>
  </r>
  <r>
    <s v="GENERAL"/>
    <s v="001.19.557.200.21"/>
    <s v="17"/>
    <s v="2"/>
    <s v="001"/>
    <s v="17"/>
    <s v="557"/>
    <s v="200"/>
    <x v="4"/>
    <x v="1"/>
    <x v="8"/>
    <s v="F.I.C.A"/>
    <n v="679.95"/>
    <n v="0"/>
  </r>
  <r>
    <s v="GENERAL"/>
    <s v="001.19.557.200.22"/>
    <s v="17"/>
    <s v="2"/>
    <s v="001"/>
    <s v="17"/>
    <s v="557"/>
    <s v="200"/>
    <x v="21"/>
    <x v="0"/>
    <x v="12"/>
    <s v="OTHER FRINGE BENEFITS"/>
    <m/>
    <m/>
  </r>
  <r>
    <s v="GENERAL"/>
    <s v="001.19.557.200.23"/>
    <s v="17"/>
    <s v="2"/>
    <s v="001"/>
    <s v="17"/>
    <s v="557"/>
    <s v="200"/>
    <x v="5"/>
    <x v="2"/>
    <x v="7"/>
    <s v="PENSIONS"/>
    <n v="688.54"/>
    <n v="0"/>
  </r>
  <r>
    <s v="GENERAL"/>
    <s v="001.19.557.200.23"/>
    <s v="17"/>
    <s v="2"/>
    <s v="001"/>
    <s v="17"/>
    <s v="557"/>
    <s v="200"/>
    <x v="5"/>
    <x v="0"/>
    <x v="0"/>
    <s v="PENSIONS"/>
    <n v="651.32000000000005"/>
    <n v="8320"/>
  </r>
  <r>
    <s v="GENERAL"/>
    <s v="001.19.557.200.24"/>
    <s v="17"/>
    <s v="2"/>
    <s v="001"/>
    <s v="17"/>
    <s v="557"/>
    <s v="200"/>
    <x v="0"/>
    <x v="1"/>
    <x v="11"/>
    <s v="INDUSTRIAL INSURANCE"/>
    <n v="122.41"/>
    <n v="0"/>
  </r>
  <r>
    <s v="GENERAL"/>
    <s v="001.19.557.200.25"/>
    <s v="17"/>
    <s v="2"/>
    <s v="001"/>
    <s v="17"/>
    <s v="557"/>
    <s v="200"/>
    <x v="1"/>
    <x v="1"/>
    <x v="5"/>
    <s v="MEDICAL &amp; LIFE INSURANCE"/>
    <n v="2537.34"/>
    <n v="0"/>
  </r>
  <r>
    <s v="GENERAL"/>
    <s v="001.19.557.200.25"/>
    <s v="17"/>
    <s v="2"/>
    <s v="001"/>
    <s v="17"/>
    <s v="557"/>
    <s v="200"/>
    <x v="1"/>
    <x v="1"/>
    <x v="6"/>
    <s v="MEDICAL &amp; LIFE INSURANCE"/>
    <n v="2545.38"/>
    <n v="0"/>
  </r>
  <r>
    <s v="GENERAL"/>
    <s v="001.19.557.200.25"/>
    <s v="17"/>
    <s v="2"/>
    <s v="001"/>
    <s v="17"/>
    <s v="557"/>
    <s v="200"/>
    <x v="1"/>
    <x v="1"/>
    <x v="2"/>
    <s v="MEDICAL &amp; LIFE INSURANCE"/>
    <n v="1998.59"/>
    <n v="0"/>
  </r>
  <r>
    <s v="GENERAL"/>
    <s v="001.19.557.200.31"/>
    <s v="17"/>
    <s v="3"/>
    <s v="001"/>
    <s v="17"/>
    <s v="557"/>
    <s v="200"/>
    <x v="7"/>
    <x v="1"/>
    <x v="8"/>
    <s v="OFFICE &amp; OPERATING SUPPLIES"/>
    <n v="168.05"/>
    <n v="0"/>
  </r>
  <r>
    <s v="GENERAL"/>
    <s v="001.19.557.200.31"/>
    <s v="17"/>
    <s v="3"/>
    <s v="001"/>
    <s v="17"/>
    <s v="557"/>
    <s v="200"/>
    <x v="7"/>
    <x v="0"/>
    <x v="0"/>
    <s v="OFFICE &amp; OPERATING SUPPLIES"/>
    <n v="644.9"/>
    <n v="5000"/>
  </r>
  <r>
    <s v="GENERAL"/>
    <s v="001.19.557.200.42"/>
    <s v="17"/>
    <s v="4"/>
    <s v="001"/>
    <s v="17"/>
    <s v="557"/>
    <s v="200"/>
    <x v="2"/>
    <x v="1"/>
    <x v="5"/>
    <s v="COMMUNICATION"/>
    <n v="271.64999999999998"/>
    <n v="0"/>
  </r>
  <r>
    <s v="GENERAL"/>
    <s v="001.19.557.200.42"/>
    <s v="17"/>
    <s v="4"/>
    <s v="001"/>
    <s v="17"/>
    <s v="557"/>
    <s v="200"/>
    <x v="2"/>
    <x v="1"/>
    <x v="2"/>
    <s v="COMMUNICATION"/>
    <n v="49.45"/>
    <n v="0"/>
  </r>
  <r>
    <s v="GENERAL"/>
    <s v="001.19.524.200.31"/>
    <s v="17"/>
    <s v="3"/>
    <s v="001"/>
    <s v="17"/>
    <s v="524"/>
    <s v="200"/>
    <x v="7"/>
    <x v="2"/>
    <x v="11"/>
    <s v="OFFICE &amp; OPERATING SUPPLIES"/>
    <n v="332.76"/>
    <n v="0"/>
  </r>
  <r>
    <s v="GENERAL"/>
    <s v="001.19.524.200.31"/>
    <s v="17"/>
    <s v="3"/>
    <s v="001"/>
    <s v="17"/>
    <s v="524"/>
    <s v="200"/>
    <x v="7"/>
    <x v="2"/>
    <x v="7"/>
    <s v="OFFICE &amp; OPERATING SUPPLIES"/>
    <n v="344.22"/>
    <n v="0"/>
  </r>
  <r>
    <s v="GENERAL"/>
    <s v="001.19.524.200.31"/>
    <s v="17"/>
    <s v="3"/>
    <s v="001"/>
    <s v="17"/>
    <s v="524"/>
    <s v="200"/>
    <x v="7"/>
    <x v="0"/>
    <x v="3"/>
    <s v="OFFICE &amp; OPERATING SUPPLIES"/>
    <n v="197.45"/>
    <n v="0"/>
  </r>
  <r>
    <s v="GENERAL"/>
    <s v="001.19.524.200.35"/>
    <s v="17"/>
    <s v="3"/>
    <s v="001"/>
    <s v="17"/>
    <s v="524"/>
    <s v="200"/>
    <x v="8"/>
    <x v="1"/>
    <x v="2"/>
    <s v="SMALL TOOLS AND EQUIPMENT"/>
    <n v="673.82"/>
    <n v="0"/>
  </r>
  <r>
    <s v="GENERAL"/>
    <s v="001.19.524.200.41"/>
    <s v="17"/>
    <s v="4"/>
    <s v="001"/>
    <s v="17"/>
    <s v="524"/>
    <s v="200"/>
    <x v="9"/>
    <x v="1"/>
    <x v="9"/>
    <s v="PROFESSIONAL SERVICES"/>
    <n v="4305.93"/>
    <n v="0"/>
  </r>
  <r>
    <s v="GENERAL"/>
    <s v="001.19.524.200.41"/>
    <s v="17"/>
    <s v="4"/>
    <s v="001"/>
    <s v="17"/>
    <s v="524"/>
    <s v="200"/>
    <x v="9"/>
    <x v="2"/>
    <x v="2"/>
    <s v="PROFESSIONAL SERVICES"/>
    <n v="3632.63"/>
    <n v="0"/>
  </r>
  <r>
    <s v="GENERAL"/>
    <s v="001.19.524.200.41"/>
    <s v="17"/>
    <s v="4"/>
    <s v="001"/>
    <s v="17"/>
    <s v="524"/>
    <s v="200"/>
    <x v="9"/>
    <x v="0"/>
    <x v="7"/>
    <s v="PROFESSIONAL SERVICES"/>
    <n v="5637.24"/>
    <n v="0"/>
  </r>
  <r>
    <s v="GENERAL"/>
    <s v="001.19.524.200.42"/>
    <s v="17"/>
    <s v="4"/>
    <s v="001"/>
    <s v="17"/>
    <s v="524"/>
    <s v="200"/>
    <x v="2"/>
    <x v="1"/>
    <x v="2"/>
    <s v="COMMUNICATION"/>
    <n v="253.91"/>
    <n v="0"/>
  </r>
  <r>
    <s v="GENERAL"/>
    <s v="001.19.524.200.42"/>
    <s v="17"/>
    <s v="4"/>
    <s v="001"/>
    <s v="17"/>
    <s v="524"/>
    <s v="200"/>
    <x v="2"/>
    <x v="2"/>
    <x v="5"/>
    <s v="COMMUNICATION"/>
    <n v="373.9"/>
    <n v="0"/>
  </r>
  <r>
    <s v="GENERAL"/>
    <s v="001.19.524.200.49"/>
    <s v="17"/>
    <s v="4"/>
    <s v="001"/>
    <s v="17"/>
    <s v="524"/>
    <s v="200"/>
    <x v="12"/>
    <x v="2"/>
    <x v="5"/>
    <s v="MISCELLANEOUS"/>
    <n v="1339.38"/>
    <n v="0"/>
  </r>
  <r>
    <s v="GENERAL"/>
    <s v="001.19.524.200.93"/>
    <s v="17"/>
    <s v="9"/>
    <s v="001"/>
    <s v="17"/>
    <s v="524"/>
    <s v="200"/>
    <x v="13"/>
    <x v="1"/>
    <x v="10"/>
    <s v="EQUIPMENT RENTAL CHARGE-FUEL"/>
    <n v="1175"/>
    <n v="0"/>
  </r>
  <r>
    <s v="GENERAL"/>
    <s v="001.19.524.200.93"/>
    <s v="17"/>
    <s v="9"/>
    <s v="001"/>
    <s v="17"/>
    <s v="524"/>
    <s v="200"/>
    <x v="13"/>
    <x v="2"/>
    <x v="0"/>
    <s v="EQUIPMENT RENTAL CHARGE-FUEL"/>
    <n v="625"/>
    <n v="7500"/>
  </r>
  <r>
    <s v="GENERAL"/>
    <s v="001.19.524.200.93"/>
    <s v="17"/>
    <s v="9"/>
    <s v="001"/>
    <s v="17"/>
    <s v="524"/>
    <s v="200"/>
    <x v="13"/>
    <x v="0"/>
    <x v="3"/>
    <s v="EQUIPMENT RENTAL CHARGE-FUEL"/>
    <n v="650"/>
    <n v="0"/>
  </r>
  <r>
    <s v="GENERAL"/>
    <s v="001.19.524.200.95"/>
    <s v="17"/>
    <s v="9"/>
    <s v="001"/>
    <s v="17"/>
    <s v="524"/>
    <s v="200"/>
    <x v="22"/>
    <x v="1"/>
    <x v="10"/>
    <s v="INTERFUND OPERATING RENTALS &amp; LEASES"/>
    <n v="3183"/>
    <n v="0"/>
  </r>
  <r>
    <s v="GENERAL"/>
    <s v="001.19.524.200.95"/>
    <s v="17"/>
    <s v="9"/>
    <s v="001"/>
    <s v="17"/>
    <s v="524"/>
    <s v="200"/>
    <x v="22"/>
    <x v="1"/>
    <x v="6"/>
    <s v="INTERFUND OPERATING RENTALS &amp; LEASES"/>
    <n v="3183"/>
    <n v="0"/>
  </r>
  <r>
    <s v="GENERAL"/>
    <s v="001.19.524.200.95"/>
    <s v="17"/>
    <s v="9"/>
    <s v="001"/>
    <s v="17"/>
    <s v="524"/>
    <s v="200"/>
    <x v="22"/>
    <x v="1"/>
    <x v="1"/>
    <s v="INTERFUND OPERATING RENTALS &amp; LEASES"/>
    <n v="3183"/>
    <n v="0"/>
  </r>
  <r>
    <s v="GENERAL"/>
    <s v="001.19.524.200.95"/>
    <s v="17"/>
    <s v="9"/>
    <s v="001"/>
    <s v="17"/>
    <s v="524"/>
    <s v="200"/>
    <x v="22"/>
    <x v="2"/>
    <x v="9"/>
    <s v="INTERFUND OPERATING RENTALS &amp; LEASES"/>
    <n v="3183"/>
    <n v="0"/>
  </r>
  <r>
    <s v="GENERAL"/>
    <s v="001.19.524.200.95"/>
    <s v="17"/>
    <s v="9"/>
    <s v="001"/>
    <s v="17"/>
    <s v="524"/>
    <s v="200"/>
    <x v="22"/>
    <x v="2"/>
    <x v="7"/>
    <s v="INTERFUND OPERATING RENTALS &amp; LEASES"/>
    <n v="3183"/>
    <n v="0"/>
  </r>
  <r>
    <s v="GENERAL"/>
    <s v="001.19.524.200.97"/>
    <s v="17"/>
    <s v="9"/>
    <s v="001"/>
    <s v="17"/>
    <s v="524"/>
    <s v="200"/>
    <x v="20"/>
    <x v="0"/>
    <x v="10"/>
    <s v="INTERFUND PRINTING SERVICES"/>
    <n v="1350"/>
    <n v="0"/>
  </r>
  <r>
    <s v="GENERAL"/>
    <s v="001.19.524.200.97"/>
    <s v="17"/>
    <s v="9"/>
    <s v="001"/>
    <s v="17"/>
    <s v="524"/>
    <s v="200"/>
    <x v="20"/>
    <x v="0"/>
    <x v="6"/>
    <s v="INTERFUND PRINTING SERVICES"/>
    <n v="1350"/>
    <n v="0"/>
  </r>
  <r>
    <s v="GENERAL"/>
    <s v="001.19.524.200.97"/>
    <s v="17"/>
    <s v="9"/>
    <s v="001"/>
    <s v="17"/>
    <s v="524"/>
    <s v="200"/>
    <x v="20"/>
    <x v="0"/>
    <x v="1"/>
    <s v="INTERFUND PRINTING SERVICES"/>
    <n v="1350"/>
    <n v="0"/>
  </r>
  <r>
    <s v="GENERAL"/>
    <s v="001.19.524.200.97"/>
    <s v="17"/>
    <s v="9"/>
    <s v="001"/>
    <s v="17"/>
    <s v="524"/>
    <s v="200"/>
    <x v="20"/>
    <x v="0"/>
    <x v="2"/>
    <s v="INTERFUND PRINTING SERVICES"/>
    <n v="1350"/>
    <n v="0"/>
  </r>
  <r>
    <s v="GENERAL"/>
    <s v="001.19.524.600.21"/>
    <s v="17"/>
    <s v="2"/>
    <s v="001"/>
    <s v="17"/>
    <s v="524"/>
    <s v="600"/>
    <x v="4"/>
    <x v="2"/>
    <x v="3"/>
    <s v="F.I.C.A"/>
    <n v="203.2"/>
    <n v="0"/>
  </r>
  <r>
    <s v="GENERAL"/>
    <s v="001.19.524.600.23"/>
    <s v="17"/>
    <s v="2"/>
    <s v="001"/>
    <s v="17"/>
    <s v="524"/>
    <s v="600"/>
    <x v="5"/>
    <x v="2"/>
    <x v="9"/>
    <s v="PENSIONS"/>
    <n v="572.07000000000005"/>
    <n v="0"/>
  </r>
  <r>
    <s v="GENERAL"/>
    <s v="001.19.524.600.31"/>
    <s v="17"/>
    <s v="3"/>
    <s v="001"/>
    <s v="17"/>
    <s v="524"/>
    <s v="600"/>
    <x v="7"/>
    <x v="2"/>
    <x v="11"/>
    <s v="OFFICE &amp; OPERATING SUPPLIES"/>
    <n v="2335.42"/>
    <n v="0"/>
  </r>
  <r>
    <s v="GENERAL"/>
    <s v="001.19.524.600.51"/>
    <s v="17"/>
    <s v="5"/>
    <s v="001"/>
    <s v="17"/>
    <s v="524"/>
    <s v="600"/>
    <x v="17"/>
    <x v="2"/>
    <x v="11"/>
    <s v="INTERGOVERNMENTAL SERVICES"/>
    <n v="93524"/>
    <n v="0"/>
  </r>
  <r>
    <s v="GENERAL"/>
    <s v="001.19.557.200.11"/>
    <s v="17"/>
    <s v="1"/>
    <s v="001"/>
    <s v="17"/>
    <s v="557"/>
    <s v="200"/>
    <x v="3"/>
    <x v="2"/>
    <x v="7"/>
    <s v="REGULAR SALARIES &amp; WAGES"/>
    <n v="7908.81"/>
    <n v="0"/>
  </r>
  <r>
    <s v="GENERAL"/>
    <s v="001.19.557.200.11"/>
    <s v="17"/>
    <s v="1"/>
    <s v="001"/>
    <s v="17"/>
    <s v="557"/>
    <s v="200"/>
    <x v="3"/>
    <x v="0"/>
    <x v="10"/>
    <s v="REGULAR SALARIES &amp; WAGES"/>
    <n v="7789.72"/>
    <n v="0"/>
  </r>
  <r>
    <s v="GENERAL"/>
    <s v="001.19.557.200.21"/>
    <s v="17"/>
    <s v="2"/>
    <s v="001"/>
    <s v="17"/>
    <s v="557"/>
    <s v="200"/>
    <x v="4"/>
    <x v="2"/>
    <x v="10"/>
    <s v="F.I.C.A"/>
    <n v="596.36"/>
    <n v="0"/>
  </r>
  <r>
    <s v="GENERAL"/>
    <s v="001.19.557.200.21"/>
    <s v="17"/>
    <s v="2"/>
    <s v="001"/>
    <s v="17"/>
    <s v="557"/>
    <s v="200"/>
    <x v="4"/>
    <x v="0"/>
    <x v="0"/>
    <s v="F.I.C.A"/>
    <n v="952.76"/>
    <n v="12520"/>
  </r>
  <r>
    <s v="GENERAL"/>
    <s v="001.19.557.200.21"/>
    <s v="17"/>
    <s v="2"/>
    <s v="001"/>
    <s v="17"/>
    <s v="557"/>
    <s v="200"/>
    <x v="4"/>
    <x v="0"/>
    <x v="9"/>
    <s v="F.I.C.A"/>
    <n v="810.35"/>
    <n v="0"/>
  </r>
  <r>
    <s v="GENERAL"/>
    <s v="001.19.557.200.21"/>
    <s v="17"/>
    <s v="2"/>
    <s v="001"/>
    <s v="17"/>
    <s v="557"/>
    <s v="200"/>
    <x v="4"/>
    <x v="0"/>
    <x v="11"/>
    <s v="F.I.C.A"/>
    <n v="844.68"/>
    <n v="0"/>
  </r>
  <r>
    <s v="GENERAL"/>
    <s v="001.19.557.200.21"/>
    <s v="17"/>
    <s v="2"/>
    <s v="001"/>
    <s v="17"/>
    <s v="557"/>
    <s v="200"/>
    <x v="4"/>
    <x v="0"/>
    <x v="1"/>
    <s v="F.I.C.A"/>
    <n v="859.99"/>
    <n v="0"/>
  </r>
  <r>
    <s v="GENERAL"/>
    <s v="001.19.557.200.23"/>
    <s v="17"/>
    <s v="2"/>
    <s v="001"/>
    <s v="17"/>
    <s v="557"/>
    <s v="200"/>
    <x v="5"/>
    <x v="2"/>
    <x v="10"/>
    <s v="PENSIONS"/>
    <n v="423.56"/>
    <n v="0"/>
  </r>
  <r>
    <s v="GENERAL"/>
    <s v="001.19.557.200.23"/>
    <s v="17"/>
    <s v="2"/>
    <s v="001"/>
    <s v="17"/>
    <s v="557"/>
    <s v="200"/>
    <x v="5"/>
    <x v="2"/>
    <x v="1"/>
    <s v="PENSIONS"/>
    <n v="560"/>
    <n v="0"/>
  </r>
  <r>
    <s v="GENERAL"/>
    <s v="001.19.557.200.24"/>
    <s v="17"/>
    <s v="2"/>
    <s v="001"/>
    <s v="17"/>
    <s v="557"/>
    <s v="200"/>
    <x v="0"/>
    <x v="1"/>
    <x v="3"/>
    <s v="INDUSTRIAL INSURANCE"/>
    <n v="109.68"/>
    <n v="0"/>
  </r>
  <r>
    <s v="GENERAL"/>
    <s v="001.19.557.200.49"/>
    <s v="17"/>
    <s v="4"/>
    <s v="001"/>
    <s v="17"/>
    <s v="557"/>
    <s v="200"/>
    <x v="12"/>
    <x v="0"/>
    <x v="11"/>
    <s v="MISCELLANEOUS"/>
    <n v="138.1"/>
    <n v="0"/>
  </r>
  <r>
    <s v="GENERAL"/>
    <s v="001.19.557.200.98"/>
    <s v="17"/>
    <s v="9"/>
    <s v="001"/>
    <s v="17"/>
    <s v="557"/>
    <s v="200"/>
    <x v="14"/>
    <x v="2"/>
    <x v="10"/>
    <s v="INTERFUND FACILITIES"/>
    <n v="6717"/>
    <n v="0"/>
  </r>
  <r>
    <s v="GENERAL"/>
    <s v="001.19.557.200.98"/>
    <s v="17"/>
    <s v="9"/>
    <s v="001"/>
    <s v="17"/>
    <s v="557"/>
    <s v="200"/>
    <x v="14"/>
    <x v="2"/>
    <x v="6"/>
    <s v="INTERFUND FACILITIES"/>
    <n v="6717"/>
    <n v="0"/>
  </r>
  <r>
    <s v="GENERAL"/>
    <s v="001.19.557.200.98"/>
    <s v="17"/>
    <s v="9"/>
    <s v="001"/>
    <s v="17"/>
    <s v="557"/>
    <s v="200"/>
    <x v="14"/>
    <x v="2"/>
    <x v="1"/>
    <s v="INTERFUND FACILITIES"/>
    <n v="6717"/>
    <n v="0"/>
  </r>
  <r>
    <s v="GENERAL"/>
    <s v="001.19.557.200.99"/>
    <s v="17"/>
    <s v="9"/>
    <s v="001"/>
    <s v="17"/>
    <s v="557"/>
    <s v="200"/>
    <x v="15"/>
    <x v="2"/>
    <x v="5"/>
    <s v="INTERFUND IS SERVICES"/>
    <n v="1358"/>
    <n v="0"/>
  </r>
  <r>
    <s v="GENERAL"/>
    <s v="001.19.557.200.99"/>
    <s v="17"/>
    <s v="9"/>
    <s v="001"/>
    <s v="17"/>
    <s v="557"/>
    <s v="200"/>
    <x v="15"/>
    <x v="2"/>
    <x v="11"/>
    <s v="INTERFUND IS SERVICES"/>
    <n v="1358"/>
    <n v="0"/>
  </r>
  <r>
    <s v="GENERAL"/>
    <s v="001.19.557.200.99"/>
    <s v="17"/>
    <s v="9"/>
    <s v="001"/>
    <s v="17"/>
    <s v="557"/>
    <s v="200"/>
    <x v="15"/>
    <x v="2"/>
    <x v="4"/>
    <s v="INTERFUND IS SERVICES"/>
    <n v="1358"/>
    <n v="0"/>
  </r>
  <r>
    <s v="GENERAL"/>
    <s v="001.19.557.200.99"/>
    <s v="17"/>
    <s v="9"/>
    <s v="001"/>
    <s v="17"/>
    <s v="557"/>
    <s v="200"/>
    <x v="15"/>
    <x v="2"/>
    <x v="3"/>
    <s v="INTERFUND IS SERVICES"/>
    <n v="1358"/>
    <n v="0"/>
  </r>
  <r>
    <s v="GENERAL"/>
    <s v="001.19.558.100.11"/>
    <s v="17"/>
    <s v="1"/>
    <s v="001"/>
    <s v="17"/>
    <s v="558"/>
    <s v="100"/>
    <x v="3"/>
    <x v="2"/>
    <x v="6"/>
    <s v="REGULAR SALARIES &amp; WAGES"/>
    <n v="58829.18"/>
    <n v="0"/>
  </r>
  <r>
    <s v="GENERAL"/>
    <s v="001.19.558.100.12"/>
    <s v="17"/>
    <s v="1"/>
    <s v="001"/>
    <s v="17"/>
    <s v="558"/>
    <s v="100"/>
    <x v="18"/>
    <x v="2"/>
    <x v="2"/>
    <s v="OVERTIME"/>
    <n v="73.03"/>
    <n v="0"/>
  </r>
  <r>
    <s v="GENERAL"/>
    <s v="001.19.558.100.12"/>
    <s v="17"/>
    <s v="1"/>
    <s v="001"/>
    <s v="17"/>
    <s v="558"/>
    <s v="100"/>
    <x v="18"/>
    <x v="0"/>
    <x v="8"/>
    <s v="OVERTIME"/>
    <n v="154.13"/>
    <n v="0"/>
  </r>
  <r>
    <s v="GENERAL"/>
    <s v="001.19.558.100.13"/>
    <s v="17"/>
    <s v="1"/>
    <s v="001"/>
    <s v="17"/>
    <s v="558"/>
    <s v="100"/>
    <x v="16"/>
    <x v="2"/>
    <x v="5"/>
    <s v="OTHER WAGES"/>
    <n v="20540.060000000001"/>
    <n v="0"/>
  </r>
  <r>
    <s v="GENERAL"/>
    <s v="001.19.558.100.13"/>
    <s v="17"/>
    <s v="1"/>
    <s v="001"/>
    <s v="17"/>
    <s v="558"/>
    <s v="100"/>
    <x v="16"/>
    <x v="2"/>
    <x v="4"/>
    <s v="OTHER WAGES"/>
    <n v="16242.72"/>
    <n v="0"/>
  </r>
  <r>
    <s v="GENERAL"/>
    <s v="001.19.558.100.13"/>
    <s v="17"/>
    <s v="1"/>
    <s v="001"/>
    <s v="17"/>
    <s v="558"/>
    <s v="100"/>
    <x v="16"/>
    <x v="2"/>
    <x v="3"/>
    <s v="OTHER WAGES"/>
    <n v="15333.78"/>
    <n v="0"/>
  </r>
  <r>
    <s v="GENERAL"/>
    <s v="001.19.558.100.13"/>
    <s v="17"/>
    <s v="1"/>
    <s v="001"/>
    <s v="17"/>
    <s v="558"/>
    <s v="100"/>
    <x v="16"/>
    <x v="0"/>
    <x v="8"/>
    <s v="OTHER WAGES"/>
    <n v="9228.9599999999991"/>
    <n v="0"/>
  </r>
  <r>
    <s v="GENERAL"/>
    <s v="001.19.558.100.23"/>
    <s v="17"/>
    <s v="2"/>
    <s v="001"/>
    <s v="17"/>
    <s v="558"/>
    <s v="100"/>
    <x v="5"/>
    <x v="2"/>
    <x v="2"/>
    <s v="PENSIONS"/>
    <n v="4278.04"/>
    <n v="0"/>
  </r>
  <r>
    <s v="GENERAL"/>
    <s v="001.19.558.100.24"/>
    <s v="17"/>
    <s v="2"/>
    <s v="001"/>
    <s v="17"/>
    <s v="558"/>
    <s v="100"/>
    <x v="0"/>
    <x v="1"/>
    <x v="7"/>
    <s v="INDUSTRIAL INSURANCE"/>
    <n v="410.59"/>
    <n v="0"/>
  </r>
  <r>
    <s v="GENERAL"/>
    <s v="001.19.558.100.24"/>
    <s v="17"/>
    <s v="2"/>
    <s v="001"/>
    <s v="17"/>
    <s v="558"/>
    <s v="100"/>
    <x v="0"/>
    <x v="1"/>
    <x v="4"/>
    <s v="INDUSTRIAL INSURANCE"/>
    <n v="509.12"/>
    <n v="0"/>
  </r>
  <r>
    <s v="GENERAL"/>
    <s v="001.19.558.100.24"/>
    <s v="17"/>
    <s v="2"/>
    <s v="001"/>
    <s v="17"/>
    <s v="558"/>
    <s v="100"/>
    <x v="0"/>
    <x v="2"/>
    <x v="5"/>
    <s v="INDUSTRIAL INSURANCE"/>
    <n v="1121.3"/>
    <n v="0"/>
  </r>
  <r>
    <s v="GENERAL"/>
    <s v="001.19.558.100.24"/>
    <s v="17"/>
    <s v="2"/>
    <s v="001"/>
    <s v="17"/>
    <s v="558"/>
    <s v="100"/>
    <x v="0"/>
    <x v="2"/>
    <x v="1"/>
    <s v="INDUSTRIAL INSURANCE"/>
    <n v="898.99"/>
    <n v="0"/>
  </r>
  <r>
    <s v="GENERAL"/>
    <s v="001.19.558.100.24"/>
    <s v="17"/>
    <s v="2"/>
    <s v="001"/>
    <s v="17"/>
    <s v="558"/>
    <s v="100"/>
    <x v="0"/>
    <x v="0"/>
    <x v="4"/>
    <s v="INDUSTRIAL INSURANCE"/>
    <n v="689.35"/>
    <n v="0"/>
  </r>
  <r>
    <s v="GENERAL"/>
    <s v="001.19.558.100.25"/>
    <s v="17"/>
    <s v="2"/>
    <s v="001"/>
    <s v="17"/>
    <s v="558"/>
    <s v="100"/>
    <x v="1"/>
    <x v="1"/>
    <x v="4"/>
    <s v="HEALTH INSURANCE"/>
    <n v="9900.27"/>
    <n v="0"/>
  </r>
  <r>
    <s v="GENERAL"/>
    <s v="001.19.557.200.24"/>
    <s v="17"/>
    <s v="2"/>
    <s v="001"/>
    <s v="17"/>
    <s v="557"/>
    <s v="200"/>
    <x v="0"/>
    <x v="2"/>
    <x v="5"/>
    <s v="INDUSTRIAL INSURANCE"/>
    <n v="135.36000000000001"/>
    <n v="0"/>
  </r>
  <r>
    <s v="GENERAL"/>
    <s v="001.19.557.200.24"/>
    <s v="17"/>
    <s v="2"/>
    <s v="001"/>
    <s v="17"/>
    <s v="557"/>
    <s v="200"/>
    <x v="0"/>
    <x v="0"/>
    <x v="11"/>
    <s v="INDUSTRIAL INSURANCE"/>
    <n v="160.07"/>
    <n v="0"/>
  </r>
  <r>
    <s v="GENERAL"/>
    <s v="001.19.557.200.25"/>
    <s v="17"/>
    <s v="2"/>
    <s v="001"/>
    <s v="17"/>
    <s v="557"/>
    <s v="200"/>
    <x v="1"/>
    <x v="1"/>
    <x v="13"/>
    <s v="MEDICAL &amp; LIFE INSURANCE"/>
    <n v="-1376.19"/>
    <n v="0"/>
  </r>
  <r>
    <s v="GENERAL"/>
    <s v="001.19.557.200.25"/>
    <s v="17"/>
    <s v="2"/>
    <s v="001"/>
    <s v="17"/>
    <s v="557"/>
    <s v="200"/>
    <x v="1"/>
    <x v="2"/>
    <x v="7"/>
    <s v="MEDICAL &amp; LIFE INSURANCE"/>
    <n v="1775.19"/>
    <n v="0"/>
  </r>
  <r>
    <s v="GENERAL"/>
    <s v="001.19.557.200.25"/>
    <s v="17"/>
    <s v="2"/>
    <s v="001"/>
    <s v="17"/>
    <s v="557"/>
    <s v="200"/>
    <x v="1"/>
    <x v="0"/>
    <x v="8"/>
    <s v="MEDICAL &amp; LIFE INSURANCE"/>
    <n v="2168.8200000000002"/>
    <n v="0"/>
  </r>
  <r>
    <s v="GENERAL"/>
    <s v="001.19.557.200.25"/>
    <s v="17"/>
    <s v="2"/>
    <s v="001"/>
    <s v="17"/>
    <s v="557"/>
    <s v="200"/>
    <x v="1"/>
    <x v="0"/>
    <x v="3"/>
    <s v="MEDICAL &amp; LIFE INSURANCE"/>
    <n v="2375.71"/>
    <n v="0"/>
  </r>
  <r>
    <s v="GENERAL"/>
    <s v="001.19.557.200.31"/>
    <s v="17"/>
    <s v="3"/>
    <s v="001"/>
    <s v="17"/>
    <s v="557"/>
    <s v="200"/>
    <x v="7"/>
    <x v="1"/>
    <x v="6"/>
    <s v="OFFICE &amp; OPERATING SUPPLIES"/>
    <n v="64.25"/>
    <n v="0"/>
  </r>
  <r>
    <s v="GENERAL"/>
    <s v="001.19.557.200.41"/>
    <s v="17"/>
    <s v="4"/>
    <s v="001"/>
    <s v="17"/>
    <s v="557"/>
    <s v="200"/>
    <x v="9"/>
    <x v="1"/>
    <x v="8"/>
    <s v="PROFESSIONAL SERVICES"/>
    <n v="450"/>
    <n v="0"/>
  </r>
  <r>
    <s v="GENERAL"/>
    <s v="001.19.557.200.41"/>
    <s v="17"/>
    <s v="4"/>
    <s v="001"/>
    <s v="17"/>
    <s v="557"/>
    <s v="200"/>
    <x v="9"/>
    <x v="2"/>
    <x v="9"/>
    <s v="PROFESSIONAL SERVICES"/>
    <n v="49.26"/>
    <n v="0"/>
  </r>
  <r>
    <s v="GENERAL"/>
    <s v="001.19.557.200.42"/>
    <s v="17"/>
    <s v="4"/>
    <s v="001"/>
    <s v="17"/>
    <s v="557"/>
    <s v="200"/>
    <x v="2"/>
    <x v="2"/>
    <x v="0"/>
    <s v="COMMUNICATION"/>
    <n v="0"/>
    <n v="1500"/>
  </r>
  <r>
    <s v="GENERAL"/>
    <s v="001.19.557.200.42"/>
    <s v="17"/>
    <s v="4"/>
    <s v="001"/>
    <s v="17"/>
    <s v="557"/>
    <s v="200"/>
    <x v="2"/>
    <x v="2"/>
    <x v="5"/>
    <s v="COMMUNICATION"/>
    <n v="335.52"/>
    <n v="0"/>
  </r>
  <r>
    <s v="GENERAL"/>
    <s v="001.19.557.200.42"/>
    <s v="17"/>
    <s v="4"/>
    <s v="001"/>
    <s v="17"/>
    <s v="557"/>
    <s v="200"/>
    <x v="2"/>
    <x v="0"/>
    <x v="5"/>
    <s v="COMMUNICATION"/>
    <n v="270.29000000000002"/>
    <n v="0"/>
  </r>
  <r>
    <s v="GENERAL"/>
    <s v="001.19.557.200.42"/>
    <s v="17"/>
    <s v="4"/>
    <s v="001"/>
    <s v="17"/>
    <s v="557"/>
    <s v="200"/>
    <x v="2"/>
    <x v="0"/>
    <x v="4"/>
    <s v="COMMUNICATION"/>
    <n v="297.48"/>
    <n v="0"/>
  </r>
  <r>
    <s v="GENERAL"/>
    <s v="001.19.557.200.43"/>
    <s v="17"/>
    <s v="4"/>
    <s v="001"/>
    <s v="17"/>
    <s v="557"/>
    <s v="200"/>
    <x v="19"/>
    <x v="1"/>
    <x v="2"/>
    <s v="TRAVEL"/>
    <n v="189.13"/>
    <n v="0"/>
  </r>
  <r>
    <s v="GENERAL"/>
    <s v="001.19.557.200.43"/>
    <s v="17"/>
    <s v="4"/>
    <s v="001"/>
    <s v="17"/>
    <s v="557"/>
    <s v="200"/>
    <x v="19"/>
    <x v="2"/>
    <x v="6"/>
    <s v="TRAVEL"/>
    <n v="36"/>
    <n v="0"/>
  </r>
  <r>
    <s v="GENERAL"/>
    <s v="001.19.557.200.43"/>
    <s v="17"/>
    <s v="4"/>
    <s v="001"/>
    <s v="17"/>
    <s v="557"/>
    <s v="200"/>
    <x v="19"/>
    <x v="2"/>
    <x v="2"/>
    <s v="TRAVEL"/>
    <n v="1419.92"/>
    <n v="0"/>
  </r>
  <r>
    <s v="GENERAL"/>
    <s v="001.19.557.200.43"/>
    <s v="17"/>
    <s v="4"/>
    <s v="001"/>
    <s v="17"/>
    <s v="557"/>
    <s v="200"/>
    <x v="19"/>
    <x v="0"/>
    <x v="4"/>
    <s v="TRAVEL"/>
    <n v="534.30999999999995"/>
    <n v="0"/>
  </r>
  <r>
    <s v="GENERAL"/>
    <s v="001.19.557.200.44"/>
    <s v="17"/>
    <s v="4"/>
    <s v="001"/>
    <s v="17"/>
    <s v="557"/>
    <s v="200"/>
    <x v="10"/>
    <x v="2"/>
    <x v="0"/>
    <s v="ADVERTISING"/>
    <n v="0"/>
    <n v="2500"/>
  </r>
  <r>
    <s v="GENERAL"/>
    <s v="001.19.557.200.49"/>
    <s v="17"/>
    <s v="4"/>
    <s v="001"/>
    <s v="17"/>
    <s v="557"/>
    <s v="200"/>
    <x v="12"/>
    <x v="2"/>
    <x v="7"/>
    <s v="MISCELLANEOUS"/>
    <n v="346.89"/>
    <n v="0"/>
  </r>
  <r>
    <s v="GENERAL"/>
    <s v="001.19.557.200.49"/>
    <s v="17"/>
    <s v="4"/>
    <s v="001"/>
    <s v="17"/>
    <s v="557"/>
    <s v="200"/>
    <x v="12"/>
    <x v="2"/>
    <x v="1"/>
    <s v="MISCELLANEOUS"/>
    <n v="319.63"/>
    <n v="0"/>
  </r>
  <r>
    <s v="GENERAL"/>
    <s v="001.19.557.200.49"/>
    <s v="17"/>
    <s v="4"/>
    <s v="001"/>
    <s v="17"/>
    <s v="557"/>
    <s v="200"/>
    <x v="12"/>
    <x v="2"/>
    <x v="8"/>
    <s v="MISCELLANEOUS"/>
    <n v="59.81"/>
    <n v="0"/>
  </r>
  <r>
    <s v="GENERAL"/>
    <s v="001.19.558.100.25"/>
    <s v="17"/>
    <s v="2"/>
    <s v="001"/>
    <s v="17"/>
    <s v="558"/>
    <s v="100"/>
    <x v="1"/>
    <x v="0"/>
    <x v="9"/>
    <s v="HEALTH INSURANCE"/>
    <n v="16033.93"/>
    <n v="0"/>
  </r>
  <r>
    <s v="GENERAL"/>
    <s v="001.19.558.100.35"/>
    <s v="17"/>
    <s v="3"/>
    <s v="001"/>
    <s v="17"/>
    <s v="558"/>
    <s v="100"/>
    <x v="8"/>
    <x v="1"/>
    <x v="1"/>
    <s v="SMALL TOOLS &amp; MINOR EQUIPMENT"/>
    <n v="147.44999999999999"/>
    <n v="0"/>
  </r>
  <r>
    <s v="GENERAL"/>
    <s v="001.19.558.100.41"/>
    <s v="17"/>
    <s v="4"/>
    <s v="001"/>
    <s v="17"/>
    <s v="558"/>
    <s v="100"/>
    <x v="9"/>
    <x v="2"/>
    <x v="0"/>
    <s v="PROFESSIONAL SERVICES"/>
    <n v="103"/>
    <n v="115000"/>
  </r>
  <r>
    <s v="GENERAL"/>
    <s v="001.19.558.100.41"/>
    <s v="17"/>
    <s v="4"/>
    <s v="001"/>
    <s v="17"/>
    <s v="558"/>
    <s v="100"/>
    <x v="9"/>
    <x v="2"/>
    <x v="1"/>
    <s v="PROFESSIONAL SERVICES"/>
    <n v="205.5"/>
    <n v="0"/>
  </r>
  <r>
    <s v="GENERAL"/>
    <s v="001.19.558.100.42"/>
    <s v="17"/>
    <s v="4"/>
    <s v="001"/>
    <s v="17"/>
    <s v="558"/>
    <s v="100"/>
    <x v="2"/>
    <x v="1"/>
    <x v="5"/>
    <s v="COMMUNICATION"/>
    <n v="817.15"/>
    <n v="0"/>
  </r>
  <r>
    <s v="GENERAL"/>
    <s v="001.19.558.100.43"/>
    <s v="17"/>
    <s v="4"/>
    <s v="001"/>
    <s v="17"/>
    <s v="558"/>
    <s v="100"/>
    <x v="19"/>
    <x v="2"/>
    <x v="4"/>
    <s v="TRAVEL"/>
    <n v="35"/>
    <n v="0"/>
  </r>
  <r>
    <s v="GENERAL"/>
    <s v="001.19.558.100.49"/>
    <s v="17"/>
    <s v="4"/>
    <s v="001"/>
    <s v="17"/>
    <s v="558"/>
    <s v="100"/>
    <x v="12"/>
    <x v="0"/>
    <x v="9"/>
    <s v="MISCELLANEOUS"/>
    <n v="9266.67"/>
    <n v="0"/>
  </r>
  <r>
    <s v="GENERAL"/>
    <s v="001.19.558.100.93"/>
    <s v="17"/>
    <s v="9"/>
    <s v="001"/>
    <s v="17"/>
    <s v="558"/>
    <s v="100"/>
    <x v="13"/>
    <x v="1"/>
    <x v="5"/>
    <s v="INTERFUND SUPPLIES"/>
    <n v="25"/>
    <n v="0"/>
  </r>
  <r>
    <s v="GENERAL"/>
    <s v="001.19.558.100.93"/>
    <s v="17"/>
    <s v="9"/>
    <s v="001"/>
    <s v="17"/>
    <s v="558"/>
    <s v="100"/>
    <x v="13"/>
    <x v="1"/>
    <x v="11"/>
    <s v="INTERFUND SUPPLIES"/>
    <n v="25"/>
    <n v="0"/>
  </r>
  <r>
    <s v="GENERAL"/>
    <s v="001.19.558.100.97"/>
    <s v="17"/>
    <s v="9"/>
    <s v="001"/>
    <s v="17"/>
    <s v="558"/>
    <s v="100"/>
    <x v="20"/>
    <x v="0"/>
    <x v="5"/>
    <s v="INTERFUND PRINTING SERVICES"/>
    <n v="4392"/>
    <n v="0"/>
  </r>
  <r>
    <s v="GENERAL"/>
    <s v="001.19.558.100.97"/>
    <s v="17"/>
    <s v="9"/>
    <s v="001"/>
    <s v="17"/>
    <s v="558"/>
    <s v="100"/>
    <x v="20"/>
    <x v="0"/>
    <x v="11"/>
    <s v="INTERFUND PRINTING SERVICES"/>
    <n v="4392"/>
    <n v="0"/>
  </r>
  <r>
    <s v="GENERAL"/>
    <s v="001.19.558.100.97"/>
    <s v="17"/>
    <s v="9"/>
    <s v="001"/>
    <s v="17"/>
    <s v="558"/>
    <s v="100"/>
    <x v="20"/>
    <x v="0"/>
    <x v="4"/>
    <s v="INTERFUND PRINTING SERVICES"/>
    <n v="4392"/>
    <n v="0"/>
  </r>
  <r>
    <s v="GENERAL"/>
    <s v="001.19.557.200.97"/>
    <s v="17"/>
    <s v="9"/>
    <s v="001"/>
    <s v="17"/>
    <s v="557"/>
    <s v="200"/>
    <x v="20"/>
    <x v="1"/>
    <x v="5"/>
    <s v="INTERFUND PRINTING SERVICES"/>
    <n v="3775"/>
    <n v="0"/>
  </r>
  <r>
    <s v="GENERAL"/>
    <s v="001.19.557.200.99"/>
    <s v="17"/>
    <s v="9"/>
    <s v="001"/>
    <s v="17"/>
    <s v="557"/>
    <s v="200"/>
    <x v="15"/>
    <x v="1"/>
    <x v="0"/>
    <s v="INTERFUND IS SERVICES"/>
    <n v="516"/>
    <n v="6200"/>
  </r>
  <r>
    <s v="GENERAL"/>
    <s v="001.19.557.200.99"/>
    <s v="17"/>
    <s v="9"/>
    <s v="001"/>
    <s v="17"/>
    <s v="557"/>
    <s v="200"/>
    <x v="15"/>
    <x v="1"/>
    <x v="5"/>
    <s v="INTERFUND IS SERVICES"/>
    <n v="516"/>
    <n v="0"/>
  </r>
  <r>
    <s v="GENERAL"/>
    <s v="001.19.558.100.11"/>
    <s v="17"/>
    <s v="1"/>
    <s v="001"/>
    <s v="17"/>
    <s v="558"/>
    <s v="100"/>
    <x v="3"/>
    <x v="0"/>
    <x v="1"/>
    <s v="REGULAR SALARIES &amp; WAGES"/>
    <n v="68639.86"/>
    <n v="0"/>
  </r>
  <r>
    <s v="GENERAL"/>
    <s v="001.19.558.100.12"/>
    <s v="17"/>
    <s v="1"/>
    <s v="001"/>
    <s v="17"/>
    <s v="558"/>
    <s v="100"/>
    <x v="18"/>
    <x v="2"/>
    <x v="0"/>
    <s v="OVERTIME"/>
    <n v="0"/>
    <n v="5000"/>
  </r>
  <r>
    <s v="GENERAL"/>
    <s v="001.19.558.100.13"/>
    <s v="17"/>
    <s v="1"/>
    <s v="001"/>
    <s v="17"/>
    <s v="558"/>
    <s v="100"/>
    <x v="16"/>
    <x v="1"/>
    <x v="9"/>
    <s v="OTHER WAGES"/>
    <n v="7413.75"/>
    <n v="0"/>
  </r>
  <r>
    <s v="GENERAL"/>
    <s v="001.19.558.100.13"/>
    <s v="17"/>
    <s v="1"/>
    <s v="001"/>
    <s v="17"/>
    <s v="558"/>
    <s v="100"/>
    <x v="16"/>
    <x v="2"/>
    <x v="1"/>
    <s v="OTHER WAGES"/>
    <n v="17209.02"/>
    <n v="0"/>
  </r>
  <r>
    <s v="GENERAL"/>
    <s v="001.19.558.100.13"/>
    <s v="17"/>
    <s v="1"/>
    <s v="001"/>
    <s v="17"/>
    <s v="558"/>
    <s v="100"/>
    <x v="16"/>
    <x v="2"/>
    <x v="2"/>
    <s v="OTHER WAGES"/>
    <n v="14925.48"/>
    <n v="0"/>
  </r>
  <r>
    <s v="GENERAL"/>
    <s v="001.19.558.100.13"/>
    <s v="17"/>
    <s v="1"/>
    <s v="001"/>
    <s v="17"/>
    <s v="558"/>
    <s v="100"/>
    <x v="16"/>
    <x v="0"/>
    <x v="7"/>
    <s v="OTHER WAGES"/>
    <n v="9275.1200000000008"/>
    <n v="0"/>
  </r>
  <r>
    <s v="GENERAL"/>
    <s v="001.19.558.100.21"/>
    <s v="17"/>
    <s v="2"/>
    <s v="001"/>
    <s v="17"/>
    <s v="558"/>
    <s v="100"/>
    <x v="4"/>
    <x v="0"/>
    <x v="7"/>
    <s v="F.I.C.A."/>
    <n v="5875.41"/>
    <n v="0"/>
  </r>
  <r>
    <s v="GENERAL"/>
    <s v="001.19.558.100.23"/>
    <s v="17"/>
    <s v="2"/>
    <s v="001"/>
    <s v="17"/>
    <s v="558"/>
    <s v="100"/>
    <x v="5"/>
    <x v="1"/>
    <x v="4"/>
    <s v="PENSIONS"/>
    <n v="2991.28"/>
    <n v="0"/>
  </r>
  <r>
    <s v="GENERAL"/>
    <s v="001.19.558.100.23"/>
    <s v="17"/>
    <s v="2"/>
    <s v="001"/>
    <s v="17"/>
    <s v="558"/>
    <s v="100"/>
    <x v="5"/>
    <x v="1"/>
    <x v="3"/>
    <s v="PENSIONS"/>
    <n v="3135.7"/>
    <n v="0"/>
  </r>
  <r>
    <s v="GENERAL"/>
    <s v="001.19.558.100.23"/>
    <s v="17"/>
    <s v="2"/>
    <s v="001"/>
    <s v="17"/>
    <s v="558"/>
    <s v="100"/>
    <x v="5"/>
    <x v="2"/>
    <x v="9"/>
    <s v="PENSIONS"/>
    <n v="2619.19"/>
    <n v="-670"/>
  </r>
  <r>
    <s v="GENERAL"/>
    <s v="001.19.558.100.23"/>
    <s v="17"/>
    <s v="2"/>
    <s v="001"/>
    <s v="17"/>
    <s v="558"/>
    <s v="100"/>
    <x v="5"/>
    <x v="2"/>
    <x v="11"/>
    <s v="PENSIONS"/>
    <n v="3174.65"/>
    <n v="0"/>
  </r>
  <r>
    <s v="GENERAL"/>
    <s v="001.19.558.100.24"/>
    <s v="17"/>
    <s v="2"/>
    <s v="001"/>
    <s v="17"/>
    <s v="558"/>
    <s v="100"/>
    <x v="0"/>
    <x v="1"/>
    <x v="11"/>
    <s v="INDUSTRIAL INSURANCE"/>
    <n v="386.67"/>
    <n v="0"/>
  </r>
  <r>
    <s v="GENERAL"/>
    <s v="001.19.558.100.24"/>
    <s v="17"/>
    <s v="2"/>
    <s v="001"/>
    <s v="17"/>
    <s v="558"/>
    <s v="100"/>
    <x v="0"/>
    <x v="2"/>
    <x v="9"/>
    <s v="INDUSTRIAL INSURANCE"/>
    <n v="100.56"/>
    <n v="0"/>
  </r>
  <r>
    <s v="GENERAL"/>
    <s v="001.19.558.100.24"/>
    <s v="17"/>
    <s v="2"/>
    <s v="001"/>
    <s v="17"/>
    <s v="558"/>
    <s v="100"/>
    <x v="0"/>
    <x v="0"/>
    <x v="0"/>
    <s v="INDUSTRIAL INSURANCE"/>
    <n v="827.95"/>
    <n v="4820"/>
  </r>
  <r>
    <s v="GENERAL"/>
    <s v="001.19.558.100.25"/>
    <s v="17"/>
    <s v="2"/>
    <s v="001"/>
    <s v="17"/>
    <s v="558"/>
    <s v="100"/>
    <x v="1"/>
    <x v="2"/>
    <x v="1"/>
    <s v="HEALTH INSURANCE"/>
    <n v="12876.68"/>
    <n v="0"/>
  </r>
  <r>
    <s v="GENERAL"/>
    <s v="001.19.558.100.98"/>
    <s v="17"/>
    <s v="9"/>
    <s v="001"/>
    <s v="17"/>
    <s v="558"/>
    <s v="100"/>
    <x v="14"/>
    <x v="1"/>
    <x v="0"/>
    <s v="INTERFUND FACILITIES"/>
    <n v="7853"/>
    <n v="94235"/>
  </r>
  <r>
    <s v="GENERAL"/>
    <s v="001.19.558.100.99"/>
    <s v="17"/>
    <s v="9"/>
    <s v="001"/>
    <s v="17"/>
    <s v="558"/>
    <s v="100"/>
    <x v="15"/>
    <x v="1"/>
    <x v="1"/>
    <s v="INTERFUND IS SERVICES"/>
    <n v="9866"/>
    <n v="0"/>
  </r>
  <r>
    <s v="GENERAL"/>
    <s v="001.19.558.100.99"/>
    <s v="17"/>
    <s v="9"/>
    <s v="001"/>
    <s v="17"/>
    <s v="558"/>
    <s v="100"/>
    <x v="15"/>
    <x v="1"/>
    <x v="2"/>
    <s v="INTERFUND IS SERVICES"/>
    <n v="9866"/>
    <n v="0"/>
  </r>
  <r>
    <s v="GENERAL"/>
    <s v="001.19.558.100.99"/>
    <s v="17"/>
    <s v="9"/>
    <s v="001"/>
    <s v="17"/>
    <s v="558"/>
    <s v="100"/>
    <x v="15"/>
    <x v="2"/>
    <x v="6"/>
    <s v="INTERFUND IS SERVICES"/>
    <n v="8883"/>
    <n v="0"/>
  </r>
  <r>
    <s v="GENERAL"/>
    <s v="001.19.558.100.99"/>
    <s v="17"/>
    <s v="9"/>
    <s v="001"/>
    <s v="17"/>
    <s v="558"/>
    <s v="100"/>
    <x v="15"/>
    <x v="2"/>
    <x v="1"/>
    <s v="INTERFUND IS SERVICES"/>
    <n v="8883"/>
    <n v="0"/>
  </r>
  <r>
    <s v="GENERAL"/>
    <s v="001.19.558.100.99"/>
    <s v="17"/>
    <s v="9"/>
    <s v="001"/>
    <s v="17"/>
    <s v="558"/>
    <s v="100"/>
    <x v="15"/>
    <x v="2"/>
    <x v="2"/>
    <s v="INTERFUND IS SERVICES"/>
    <n v="8883"/>
    <n v="0"/>
  </r>
  <r>
    <s v="GENERAL"/>
    <s v="001.19.558.100.99"/>
    <s v="17"/>
    <s v="9"/>
    <s v="001"/>
    <s v="17"/>
    <s v="558"/>
    <s v="100"/>
    <x v="15"/>
    <x v="0"/>
    <x v="3"/>
    <s v="INTERFUND IS SERVICES"/>
    <n v="9091"/>
    <n v="0"/>
  </r>
  <r>
    <s v="GENERAL"/>
    <s v="001.19.559.300.12"/>
    <s v="17"/>
    <s v="1"/>
    <s v="001"/>
    <s v="17"/>
    <s v="559"/>
    <s v="300"/>
    <x v="18"/>
    <x v="0"/>
    <x v="0"/>
    <s v="OVERTIME"/>
    <n v="0"/>
    <n v="0"/>
  </r>
  <r>
    <s v="GENERAL"/>
    <s v="001.19.559.300.47"/>
    <s v="17"/>
    <s v="4"/>
    <s v="001"/>
    <s v="17"/>
    <s v="559"/>
    <s v="300"/>
    <x v="24"/>
    <x v="0"/>
    <x v="0"/>
    <s v="UTILITIES"/>
    <n v="0"/>
    <n v="0"/>
  </r>
  <r>
    <s v="GENERAL"/>
    <s v="001.19.562.100.11"/>
    <s v="17"/>
    <s v="1"/>
    <s v="001"/>
    <s v="17"/>
    <s v="562"/>
    <s v="100"/>
    <x v="3"/>
    <x v="1"/>
    <x v="10"/>
    <s v="REGULAR SALARIES &amp; WAGES"/>
    <n v="1744.51"/>
    <n v="0"/>
  </r>
  <r>
    <s v="GENERAL"/>
    <s v="001.19.562.100.11"/>
    <s v="17"/>
    <s v="1"/>
    <s v="001"/>
    <s v="17"/>
    <s v="562"/>
    <s v="100"/>
    <x v="3"/>
    <x v="2"/>
    <x v="3"/>
    <s v="REGULAR SALARIES &amp; WAGES"/>
    <n v="4473.63"/>
    <n v="0"/>
  </r>
  <r>
    <s v="GENERAL"/>
    <s v="001.19.562.100.11"/>
    <s v="17"/>
    <s v="1"/>
    <s v="001"/>
    <s v="17"/>
    <s v="562"/>
    <s v="100"/>
    <x v="3"/>
    <x v="0"/>
    <x v="9"/>
    <s v="REGULAR SALARIES &amp; WAGES"/>
    <n v="2860.23"/>
    <n v="0"/>
  </r>
  <r>
    <s v="GENERAL"/>
    <s v="001.19.562.100.12"/>
    <s v="17"/>
    <s v="1"/>
    <s v="001"/>
    <s v="17"/>
    <s v="562"/>
    <s v="100"/>
    <x v="18"/>
    <x v="0"/>
    <x v="0"/>
    <s v="OVERTIME"/>
    <n v="0"/>
    <n v="0"/>
  </r>
  <r>
    <s v="GENERAL"/>
    <s v="001.19.562.100.21"/>
    <s v="17"/>
    <s v="2"/>
    <s v="001"/>
    <s v="17"/>
    <s v="562"/>
    <s v="100"/>
    <x v="4"/>
    <x v="1"/>
    <x v="11"/>
    <s v="F.I.C.A."/>
    <n v="114.14"/>
    <n v="0"/>
  </r>
  <r>
    <s v="GENERAL"/>
    <s v="001.19.562.100.21"/>
    <s v="17"/>
    <s v="2"/>
    <s v="001"/>
    <s v="17"/>
    <s v="562"/>
    <s v="100"/>
    <x v="4"/>
    <x v="0"/>
    <x v="0"/>
    <s v="F.I.C.A."/>
    <n v="228.4"/>
    <n v="4550"/>
  </r>
  <r>
    <s v="GENERAL"/>
    <s v="001.19.562.100.23"/>
    <s v="17"/>
    <s v="2"/>
    <s v="001"/>
    <s v="17"/>
    <s v="562"/>
    <s v="100"/>
    <x v="5"/>
    <x v="1"/>
    <x v="7"/>
    <s v="PENSIONS"/>
    <n v="126.48"/>
    <n v="0"/>
  </r>
  <r>
    <s v="GENERAL"/>
    <s v="001.19.562.100.23"/>
    <s v="17"/>
    <s v="2"/>
    <s v="001"/>
    <s v="17"/>
    <s v="562"/>
    <s v="100"/>
    <x v="5"/>
    <x v="2"/>
    <x v="3"/>
    <s v="PENSIONS"/>
    <n v="324.33999999999997"/>
    <n v="1060"/>
  </r>
  <r>
    <s v="GENERAL"/>
    <s v="001.19.562.100.24"/>
    <s v="17"/>
    <s v="2"/>
    <s v="001"/>
    <s v="17"/>
    <s v="562"/>
    <s v="100"/>
    <x v="0"/>
    <x v="1"/>
    <x v="9"/>
    <s v="INDUSTRIAL INSURANCE"/>
    <n v="10.41"/>
    <n v="0"/>
  </r>
  <r>
    <s v="GENERAL"/>
    <s v="001.19.562.100.24"/>
    <s v="17"/>
    <s v="2"/>
    <s v="001"/>
    <s v="17"/>
    <s v="562"/>
    <s v="100"/>
    <x v="0"/>
    <x v="1"/>
    <x v="7"/>
    <s v="INDUSTRIAL INSURANCE"/>
    <n v="27.2"/>
    <n v="0"/>
  </r>
  <r>
    <s v="GENERAL"/>
    <s v="001.19.562.100.24"/>
    <s v="17"/>
    <s v="2"/>
    <s v="001"/>
    <s v="17"/>
    <s v="562"/>
    <s v="100"/>
    <x v="0"/>
    <x v="2"/>
    <x v="10"/>
    <s v="INDUSTRIAL INSURANCE"/>
    <n v="10.32"/>
    <n v="0"/>
  </r>
  <r>
    <s v="GENERAL"/>
    <s v="001.19.562.100.24"/>
    <s v="17"/>
    <s v="2"/>
    <s v="001"/>
    <s v="17"/>
    <s v="562"/>
    <s v="100"/>
    <x v="0"/>
    <x v="2"/>
    <x v="3"/>
    <s v="INDUSTRIAL INSURANCE"/>
    <n v="37.909999999999997"/>
    <n v="0"/>
  </r>
  <r>
    <s v="GENERAL"/>
    <s v="001.19.562.100.24"/>
    <s v="17"/>
    <s v="2"/>
    <s v="001"/>
    <s v="17"/>
    <s v="562"/>
    <s v="100"/>
    <x v="0"/>
    <x v="0"/>
    <x v="7"/>
    <s v="INDUSTRIAL INSURANCE"/>
    <n v="30.8"/>
    <n v="0"/>
  </r>
  <r>
    <s v="GENERAL"/>
    <s v="001.19.562.100.25"/>
    <s v="17"/>
    <s v="2"/>
    <s v="001"/>
    <s v="17"/>
    <s v="562"/>
    <s v="100"/>
    <x v="1"/>
    <x v="2"/>
    <x v="9"/>
    <s v="HEALTH INSURANCE"/>
    <n v="525.49"/>
    <n v="0"/>
  </r>
  <r>
    <s v="GENERAL"/>
    <s v="001.19.562.100.25"/>
    <s v="17"/>
    <s v="2"/>
    <s v="001"/>
    <s v="17"/>
    <s v="562"/>
    <s v="100"/>
    <x v="1"/>
    <x v="0"/>
    <x v="4"/>
    <s v="HEALTH INSURANCE"/>
    <n v="302.10000000000002"/>
    <n v="0"/>
  </r>
  <r>
    <s v="GENERAL"/>
    <s v="001.19.558.100.25"/>
    <s v="17"/>
    <s v="2"/>
    <s v="001"/>
    <s v="17"/>
    <s v="558"/>
    <s v="100"/>
    <x v="1"/>
    <x v="0"/>
    <x v="10"/>
    <s v="HEALTH INSURANCE"/>
    <n v="14725.83"/>
    <n v="0"/>
  </r>
  <r>
    <s v="GENERAL"/>
    <s v="001.19.558.100.31"/>
    <s v="17"/>
    <s v="3"/>
    <s v="001"/>
    <s v="17"/>
    <s v="558"/>
    <s v="100"/>
    <x v="7"/>
    <x v="2"/>
    <x v="11"/>
    <s v="OFFICE &amp; OPERATING SUPPLIES"/>
    <n v="249.17"/>
    <n v="0"/>
  </r>
  <r>
    <s v="GENERAL"/>
    <s v="001.19.558.100.31"/>
    <s v="17"/>
    <s v="3"/>
    <s v="001"/>
    <s v="17"/>
    <s v="558"/>
    <s v="100"/>
    <x v="7"/>
    <x v="2"/>
    <x v="7"/>
    <s v="OFFICE &amp; OPERATING SUPPLIES"/>
    <n v="342.47"/>
    <n v="0"/>
  </r>
  <r>
    <s v="GENERAL"/>
    <s v="001.19.558.100.31"/>
    <s v="17"/>
    <s v="3"/>
    <s v="001"/>
    <s v="17"/>
    <s v="558"/>
    <s v="100"/>
    <x v="7"/>
    <x v="2"/>
    <x v="4"/>
    <s v="OFFICE &amp; OPERATING SUPPLIES"/>
    <n v="531.4"/>
    <n v="0"/>
  </r>
  <r>
    <s v="GENERAL"/>
    <s v="001.19.558.100.31"/>
    <s v="17"/>
    <s v="3"/>
    <s v="001"/>
    <s v="17"/>
    <s v="558"/>
    <s v="100"/>
    <x v="7"/>
    <x v="2"/>
    <x v="3"/>
    <s v="OFFICE &amp; OPERATING SUPPLIES"/>
    <n v="380.17"/>
    <n v="0"/>
  </r>
  <r>
    <s v="GENERAL"/>
    <s v="001.19.558.100.41"/>
    <s v="17"/>
    <s v="4"/>
    <s v="001"/>
    <s v="17"/>
    <s v="558"/>
    <s v="100"/>
    <x v="9"/>
    <x v="1"/>
    <x v="11"/>
    <s v="PROFESSIONAL SERVICES"/>
    <n v="0"/>
    <n v="49500"/>
  </r>
  <r>
    <s v="GENERAL"/>
    <s v="001.19.558.100.41"/>
    <s v="17"/>
    <s v="4"/>
    <s v="001"/>
    <s v="17"/>
    <s v="558"/>
    <s v="100"/>
    <x v="9"/>
    <x v="2"/>
    <x v="5"/>
    <s v="PROFESSIONAL SERVICES"/>
    <n v="103"/>
    <n v="0"/>
  </r>
  <r>
    <s v="GENERAL"/>
    <s v="001.19.558.100.41"/>
    <s v="17"/>
    <s v="4"/>
    <s v="001"/>
    <s v="17"/>
    <s v="558"/>
    <s v="100"/>
    <x v="9"/>
    <x v="2"/>
    <x v="6"/>
    <s v="PROFESSIONAL SERVICES"/>
    <n v="3089"/>
    <n v="0"/>
  </r>
  <r>
    <s v="GENERAL"/>
    <s v="001.19.558.100.41"/>
    <s v="17"/>
    <s v="4"/>
    <s v="001"/>
    <s v="17"/>
    <s v="558"/>
    <s v="100"/>
    <x v="9"/>
    <x v="0"/>
    <x v="7"/>
    <s v="PROFESSIONAL SERVICES"/>
    <n v="1316.33"/>
    <n v="0"/>
  </r>
  <r>
    <s v="GENERAL"/>
    <s v="001.19.558.100.42"/>
    <s v="17"/>
    <s v="4"/>
    <s v="001"/>
    <s v="17"/>
    <s v="558"/>
    <s v="100"/>
    <x v="2"/>
    <x v="0"/>
    <x v="10"/>
    <s v="COMMUNICATION"/>
    <n v="491.77"/>
    <n v="0"/>
  </r>
  <r>
    <s v="GENERAL"/>
    <s v="001.19.558.100.42"/>
    <s v="17"/>
    <s v="4"/>
    <s v="001"/>
    <s v="17"/>
    <s v="558"/>
    <s v="100"/>
    <x v="2"/>
    <x v="0"/>
    <x v="4"/>
    <s v="COMMUNICATION"/>
    <n v="871.28"/>
    <n v="0"/>
  </r>
  <r>
    <s v="GENERAL"/>
    <s v="001.19.558.100.43"/>
    <s v="17"/>
    <s v="4"/>
    <s v="001"/>
    <s v="17"/>
    <s v="558"/>
    <s v="100"/>
    <x v="19"/>
    <x v="1"/>
    <x v="9"/>
    <s v="TRAVEL"/>
    <n v="24.56"/>
    <n v="0"/>
  </r>
  <r>
    <s v="GENERAL"/>
    <s v="001.19.558.100.43"/>
    <s v="17"/>
    <s v="4"/>
    <s v="001"/>
    <s v="17"/>
    <s v="558"/>
    <s v="100"/>
    <x v="19"/>
    <x v="2"/>
    <x v="0"/>
    <s v="TRAVEL"/>
    <n v="0"/>
    <n v="6600"/>
  </r>
  <r>
    <s v="GENERAL"/>
    <s v="001.19.558.100.49"/>
    <s v="17"/>
    <s v="4"/>
    <s v="001"/>
    <s v="17"/>
    <s v="558"/>
    <s v="100"/>
    <x v="12"/>
    <x v="1"/>
    <x v="10"/>
    <s v="MISCELLANEOUS"/>
    <n v="552.12"/>
    <n v="0"/>
  </r>
  <r>
    <s v="GENERAL"/>
    <s v="001.19.558.100.49"/>
    <s v="17"/>
    <s v="4"/>
    <s v="001"/>
    <s v="17"/>
    <s v="558"/>
    <s v="100"/>
    <x v="12"/>
    <x v="1"/>
    <x v="9"/>
    <s v="MISCELLANEOUS"/>
    <n v="8692.0300000000007"/>
    <n v="0"/>
  </r>
  <r>
    <s v="GENERAL"/>
    <s v="001.19.558.100.49"/>
    <s v="17"/>
    <s v="4"/>
    <s v="001"/>
    <s v="17"/>
    <s v="558"/>
    <s v="100"/>
    <x v="12"/>
    <x v="2"/>
    <x v="10"/>
    <s v="MISCELLANEOUS"/>
    <n v="780.69"/>
    <n v="0"/>
  </r>
  <r>
    <s v="GENERAL"/>
    <s v="001.19.558.100.49"/>
    <s v="17"/>
    <s v="4"/>
    <s v="001"/>
    <s v="17"/>
    <s v="558"/>
    <s v="100"/>
    <x v="12"/>
    <x v="2"/>
    <x v="1"/>
    <s v="MISCELLANEOUS"/>
    <n v="0"/>
    <n v="0"/>
  </r>
  <r>
    <s v="GENERAL"/>
    <s v="001.19.558.100.49"/>
    <s v="17"/>
    <s v="4"/>
    <s v="001"/>
    <s v="17"/>
    <s v="558"/>
    <s v="100"/>
    <x v="12"/>
    <x v="2"/>
    <x v="3"/>
    <s v="MISCELLANEOUS"/>
    <n v="28314.97"/>
    <n v="0"/>
  </r>
  <r>
    <s v="GENERAL"/>
    <s v="001.19.558.100.93"/>
    <s v="17"/>
    <s v="9"/>
    <s v="001"/>
    <s v="17"/>
    <s v="558"/>
    <s v="100"/>
    <x v="13"/>
    <x v="1"/>
    <x v="0"/>
    <s v="INTERFUND SUPPLIES"/>
    <n v="25"/>
    <n v="300"/>
  </r>
  <r>
    <s v="GENERAL"/>
    <s v="001.19.562.100.31"/>
    <s v="17"/>
    <s v="3"/>
    <s v="001"/>
    <s v="17"/>
    <s v="562"/>
    <s v="100"/>
    <x v="7"/>
    <x v="1"/>
    <x v="0"/>
    <s v="OFFICE &amp; OPERATING SUPPLIES"/>
    <n v="0"/>
    <n v="1000"/>
  </r>
  <r>
    <s v="GENERAL"/>
    <s v="001.19.562.100.41"/>
    <s v="17"/>
    <s v="4"/>
    <s v="001"/>
    <s v="17"/>
    <s v="562"/>
    <s v="100"/>
    <x v="9"/>
    <x v="1"/>
    <x v="11"/>
    <s v="PROFESSIONAL SERVICES"/>
    <n v="9052.2999999999993"/>
    <n v="0"/>
  </r>
  <r>
    <s v="GENERAL"/>
    <s v="001.19.562.100.41"/>
    <s v="17"/>
    <s v="4"/>
    <s v="001"/>
    <s v="17"/>
    <s v="562"/>
    <s v="100"/>
    <x v="9"/>
    <x v="2"/>
    <x v="10"/>
    <s v="PROFESSIONAL SERVICES"/>
    <n v="22924.77"/>
    <n v="0"/>
  </r>
  <r>
    <s v="GENERAL"/>
    <s v="001.19.562.100.41"/>
    <s v="17"/>
    <s v="4"/>
    <s v="001"/>
    <s v="17"/>
    <s v="562"/>
    <s v="100"/>
    <x v="9"/>
    <x v="2"/>
    <x v="5"/>
    <s v="PROFESSIONAL SERVICES"/>
    <n v="15177.27"/>
    <n v="0"/>
  </r>
  <r>
    <s v="GENERAL"/>
    <s v="001.19.562.100.41"/>
    <s v="17"/>
    <s v="4"/>
    <s v="001"/>
    <s v="17"/>
    <s v="562"/>
    <s v="100"/>
    <x v="9"/>
    <x v="0"/>
    <x v="0"/>
    <s v="PROFESSIONAL SERVICES"/>
    <n v="0"/>
    <n v="589100"/>
  </r>
  <r>
    <s v="GENERAL"/>
    <s v="001.19.562.100.49"/>
    <s v="17"/>
    <s v="4"/>
    <s v="001"/>
    <s v="17"/>
    <s v="562"/>
    <s v="100"/>
    <x v="12"/>
    <x v="1"/>
    <x v="0"/>
    <s v="MISCELLANEOUS"/>
    <n v="0"/>
    <n v="1000"/>
  </r>
  <r>
    <s v="GENERAL"/>
    <s v="001.19.562.100.98"/>
    <s v="17"/>
    <s v="9"/>
    <s v="001"/>
    <s v="17"/>
    <s v="562"/>
    <s v="100"/>
    <x v="14"/>
    <x v="1"/>
    <x v="12"/>
    <s v="INTERFUND FACILITIES"/>
    <m/>
    <m/>
  </r>
  <r>
    <s v="GENERAL"/>
    <s v="001.19.562.100.98"/>
    <s v="17"/>
    <s v="9"/>
    <s v="001"/>
    <s v="17"/>
    <s v="562"/>
    <s v="100"/>
    <x v="14"/>
    <x v="2"/>
    <x v="10"/>
    <s v="INTERFUND FACILITIES"/>
    <n v="2875"/>
    <n v="0"/>
  </r>
  <r>
    <s v="GENERAL"/>
    <s v="001.19.562.100.98"/>
    <s v="17"/>
    <s v="9"/>
    <s v="001"/>
    <s v="17"/>
    <s v="562"/>
    <s v="100"/>
    <x v="14"/>
    <x v="2"/>
    <x v="6"/>
    <s v="INTERFUND FACILITIES"/>
    <n v="2875"/>
    <n v="0"/>
  </r>
  <r>
    <s v="GENERAL"/>
    <s v="001.19.562.100.99"/>
    <s v="17"/>
    <s v="9"/>
    <s v="001"/>
    <s v="17"/>
    <s v="562"/>
    <s v="100"/>
    <x v="15"/>
    <x v="1"/>
    <x v="5"/>
    <s v="INTERFUND IS SERVICES"/>
    <n v="516"/>
    <n v="0"/>
  </r>
  <r>
    <s v="GENERAL"/>
    <s v="001.19.566.100.51"/>
    <s v="17"/>
    <s v="5"/>
    <s v="001"/>
    <s v="17"/>
    <s v="566"/>
    <s v="100"/>
    <x v="17"/>
    <x v="0"/>
    <x v="6"/>
    <s v="2% LIQUOR PROFITS AND EXCISE TAX"/>
    <n v="5375.41"/>
    <n v="0"/>
  </r>
  <r>
    <s v="GENERAL"/>
    <s v="001.19.558.100.95"/>
    <s v="17"/>
    <s v="9"/>
    <s v="001"/>
    <s v="17"/>
    <s v="558"/>
    <s v="100"/>
    <x v="22"/>
    <x v="1"/>
    <x v="0"/>
    <s v="INTERFUND OPER RENTALS &amp; LEASE"/>
    <n v="442"/>
    <n v="5300"/>
  </r>
  <r>
    <s v="GENERAL"/>
    <s v="001.19.558.100.95"/>
    <s v="17"/>
    <s v="9"/>
    <s v="001"/>
    <s v="17"/>
    <s v="558"/>
    <s v="100"/>
    <x v="22"/>
    <x v="2"/>
    <x v="9"/>
    <s v="INTERFUND OPER RENTALS &amp; LEASE"/>
    <n v="558"/>
    <n v="0"/>
  </r>
  <r>
    <s v="GENERAL"/>
    <s v="001.19.558.100.95"/>
    <s v="17"/>
    <s v="9"/>
    <s v="001"/>
    <s v="17"/>
    <s v="558"/>
    <s v="100"/>
    <x v="22"/>
    <x v="2"/>
    <x v="7"/>
    <s v="INTERFUND OPER RENTALS &amp; LEASE"/>
    <n v="558"/>
    <n v="0"/>
  </r>
  <r>
    <s v="GENERAL"/>
    <s v="001.19.558.100.95"/>
    <s v="17"/>
    <s v="9"/>
    <s v="001"/>
    <s v="17"/>
    <s v="558"/>
    <s v="100"/>
    <x v="22"/>
    <x v="2"/>
    <x v="8"/>
    <s v="INTERFUND OPER RENTALS &amp; LEASE"/>
    <n v="558"/>
    <n v="0"/>
  </r>
  <r>
    <s v="GENERAL"/>
    <s v="001.19.558.100.97"/>
    <s v="17"/>
    <s v="9"/>
    <s v="001"/>
    <s v="17"/>
    <s v="558"/>
    <s v="100"/>
    <x v="20"/>
    <x v="1"/>
    <x v="10"/>
    <s v="INTERFUND PRINTING SERVICES"/>
    <n v="2883"/>
    <n v="0"/>
  </r>
  <r>
    <s v="GENERAL"/>
    <s v="001.19.558.100.97"/>
    <s v="17"/>
    <s v="9"/>
    <s v="001"/>
    <s v="17"/>
    <s v="558"/>
    <s v="100"/>
    <x v="20"/>
    <x v="2"/>
    <x v="6"/>
    <s v="INTERFUND PRINTING SERVICES"/>
    <n v="4342"/>
    <n v="0"/>
  </r>
  <r>
    <s v="GENERAL"/>
    <s v="001.19.558.100.97"/>
    <s v="17"/>
    <s v="9"/>
    <s v="001"/>
    <s v="17"/>
    <s v="558"/>
    <s v="100"/>
    <x v="20"/>
    <x v="2"/>
    <x v="1"/>
    <s v="INTERFUND PRINTING SERVICES"/>
    <n v="4342"/>
    <n v="0"/>
  </r>
  <r>
    <s v="GENERAL"/>
    <s v="001.19.558.100.97"/>
    <s v="17"/>
    <s v="9"/>
    <s v="001"/>
    <s v="17"/>
    <s v="558"/>
    <s v="100"/>
    <x v="20"/>
    <x v="2"/>
    <x v="2"/>
    <s v="INTERFUND PRINTING SERVICES"/>
    <n v="4342"/>
    <n v="0"/>
  </r>
  <r>
    <s v="GENERAL"/>
    <s v="001.19.558.100.97"/>
    <s v="17"/>
    <s v="9"/>
    <s v="001"/>
    <s v="17"/>
    <s v="558"/>
    <s v="100"/>
    <x v="20"/>
    <x v="0"/>
    <x v="3"/>
    <s v="INTERFUND PRINTING SERVICES"/>
    <n v="4392"/>
    <n v="0"/>
  </r>
  <r>
    <s v="GENERAL"/>
    <s v="001.19.558.100.98"/>
    <s v="17"/>
    <s v="9"/>
    <s v="001"/>
    <s v="17"/>
    <s v="558"/>
    <s v="100"/>
    <x v="14"/>
    <x v="2"/>
    <x v="10"/>
    <s v="INTERFUND FACILITIES"/>
    <n v="9033"/>
    <n v="0"/>
  </r>
  <r>
    <s v="GENERAL"/>
    <s v="001.19.558.100.98"/>
    <s v="17"/>
    <s v="9"/>
    <s v="001"/>
    <s v="17"/>
    <s v="558"/>
    <s v="100"/>
    <x v="14"/>
    <x v="2"/>
    <x v="6"/>
    <s v="INTERFUND FACILITIES"/>
    <n v="9033"/>
    <n v="0"/>
  </r>
  <r>
    <s v="GENERAL"/>
    <s v="001.19.558.100.98"/>
    <s v="17"/>
    <s v="9"/>
    <s v="001"/>
    <s v="17"/>
    <s v="558"/>
    <s v="100"/>
    <x v="14"/>
    <x v="2"/>
    <x v="1"/>
    <s v="INTERFUND FACILITIES"/>
    <n v="9033"/>
    <n v="0"/>
  </r>
  <r>
    <s v="GENERAL"/>
    <s v="001.19.558.100.98"/>
    <s v="17"/>
    <s v="9"/>
    <s v="001"/>
    <s v="17"/>
    <s v="558"/>
    <s v="100"/>
    <x v="14"/>
    <x v="2"/>
    <x v="2"/>
    <s v="INTERFUND FACILITIES"/>
    <n v="9033"/>
    <n v="0"/>
  </r>
  <r>
    <s v="GENERAL"/>
    <s v="001.19.559.300.31"/>
    <s v="17"/>
    <s v="3"/>
    <s v="001"/>
    <s v="17"/>
    <s v="559"/>
    <s v="300"/>
    <x v="7"/>
    <x v="0"/>
    <x v="0"/>
    <s v="OFFICE &amp; OPERATING SUPPLIES"/>
    <n v="0"/>
    <n v="0"/>
  </r>
  <r>
    <s v="GENERAL"/>
    <s v="001.19.559.300.44"/>
    <s v="17"/>
    <s v="4"/>
    <s v="001"/>
    <s v="17"/>
    <s v="559"/>
    <s v="300"/>
    <x v="10"/>
    <x v="1"/>
    <x v="0"/>
    <s v="ADVERTISING"/>
    <n v="0"/>
    <n v="0"/>
  </r>
  <r>
    <s v="GENERAL"/>
    <s v="001.19.559.300.48"/>
    <s v="17"/>
    <s v="4"/>
    <s v="001"/>
    <s v="17"/>
    <s v="559"/>
    <s v="300"/>
    <x v="11"/>
    <x v="0"/>
    <x v="0"/>
    <s v="REPAIRS &amp; MAINTENANCE"/>
    <n v="0"/>
    <n v="0"/>
  </r>
  <r>
    <s v="GENERAL"/>
    <s v="001.19.562.100.21"/>
    <s v="17"/>
    <s v="2"/>
    <s v="001"/>
    <s v="17"/>
    <s v="562"/>
    <s v="100"/>
    <x v="4"/>
    <x v="1"/>
    <x v="5"/>
    <s v="F.I.C.A."/>
    <n v="132.05000000000001"/>
    <n v="0"/>
  </r>
  <r>
    <s v="GENERAL"/>
    <s v="001.19.562.100.21"/>
    <s v="17"/>
    <s v="2"/>
    <s v="001"/>
    <s v="17"/>
    <s v="562"/>
    <s v="100"/>
    <x v="4"/>
    <x v="2"/>
    <x v="10"/>
    <s v="F.I.C.A."/>
    <n v="219.66"/>
    <n v="0"/>
  </r>
  <r>
    <s v="GENERAL"/>
    <s v="001.19.562.100.21"/>
    <s v="17"/>
    <s v="2"/>
    <s v="001"/>
    <s v="17"/>
    <s v="562"/>
    <s v="100"/>
    <x v="4"/>
    <x v="2"/>
    <x v="6"/>
    <s v="F.I.C.A."/>
    <n v="156.66999999999999"/>
    <n v="0"/>
  </r>
  <r>
    <s v="GENERAL"/>
    <s v="001.19.562.100.21"/>
    <s v="17"/>
    <s v="2"/>
    <s v="001"/>
    <s v="17"/>
    <s v="562"/>
    <s v="100"/>
    <x v="4"/>
    <x v="0"/>
    <x v="10"/>
    <s v="F.I.C.A."/>
    <n v="264.42"/>
    <n v="0"/>
  </r>
  <r>
    <s v="GENERAL"/>
    <s v="001.19.562.100.23"/>
    <s v="17"/>
    <s v="2"/>
    <s v="001"/>
    <s v="17"/>
    <s v="562"/>
    <s v="100"/>
    <x v="5"/>
    <x v="1"/>
    <x v="10"/>
    <s v="PENSIONS"/>
    <n v="92.61"/>
    <n v="0"/>
  </r>
  <r>
    <s v="GENERAL"/>
    <s v="001.19.562.100.23"/>
    <s v="17"/>
    <s v="2"/>
    <s v="001"/>
    <s v="17"/>
    <s v="562"/>
    <s v="100"/>
    <x v="5"/>
    <x v="1"/>
    <x v="3"/>
    <s v="PENSIONS"/>
    <n v="99.74"/>
    <n v="0"/>
  </r>
  <r>
    <s v="GENERAL"/>
    <s v="001.19.562.100.23"/>
    <s v="17"/>
    <s v="2"/>
    <s v="001"/>
    <s v="17"/>
    <s v="562"/>
    <s v="100"/>
    <x v="5"/>
    <x v="2"/>
    <x v="4"/>
    <s v="PENSIONS"/>
    <n v="201.88"/>
    <n v="0"/>
  </r>
  <r>
    <s v="GENERAL"/>
    <s v="001.19.562.100.23"/>
    <s v="17"/>
    <s v="2"/>
    <s v="001"/>
    <s v="17"/>
    <s v="562"/>
    <s v="100"/>
    <x v="5"/>
    <x v="0"/>
    <x v="6"/>
    <s v="PENSIONS"/>
    <n v="212.25"/>
    <n v="0"/>
  </r>
  <r>
    <s v="GENERAL"/>
    <s v="001.19.562.100.24"/>
    <s v="17"/>
    <s v="2"/>
    <s v="001"/>
    <s v="17"/>
    <s v="562"/>
    <s v="100"/>
    <x v="0"/>
    <x v="1"/>
    <x v="1"/>
    <s v="INDUSTRIAL INSURANCE"/>
    <n v="7.24"/>
    <n v="0"/>
  </r>
  <r>
    <s v="GENERAL"/>
    <s v="001.19.562.100.25"/>
    <s v="17"/>
    <s v="2"/>
    <s v="001"/>
    <s v="17"/>
    <s v="562"/>
    <s v="100"/>
    <x v="1"/>
    <x v="1"/>
    <x v="11"/>
    <s v="HEALTH INSURANCE"/>
    <n v="407.06"/>
    <n v="0"/>
  </r>
  <r>
    <s v="GENERAL"/>
    <s v="001.19.562.100.25"/>
    <s v="17"/>
    <s v="2"/>
    <s v="001"/>
    <s v="17"/>
    <s v="562"/>
    <s v="100"/>
    <x v="1"/>
    <x v="0"/>
    <x v="0"/>
    <s v="HEALTH INSURANCE"/>
    <n v="640.29999999999995"/>
    <n v="19420"/>
  </r>
  <r>
    <s v="GENERAL"/>
    <s v="001.19.562.100.31"/>
    <s v="17"/>
    <s v="3"/>
    <s v="001"/>
    <s v="17"/>
    <s v="562"/>
    <s v="100"/>
    <x v="7"/>
    <x v="2"/>
    <x v="0"/>
    <s v="OFFICE &amp; OPERATING SUPPLIES"/>
    <n v="0"/>
    <n v="500"/>
  </r>
  <r>
    <s v="GENERAL"/>
    <s v="001.19.562.100.35"/>
    <s v="17"/>
    <s v="3"/>
    <s v="001"/>
    <s v="17"/>
    <s v="562"/>
    <s v="100"/>
    <x v="8"/>
    <x v="2"/>
    <x v="0"/>
    <s v="SMALL TOOLS AND EQUIPMENT"/>
    <n v="0"/>
    <n v="0"/>
  </r>
  <r>
    <s v="GENERAL"/>
    <s v="001.19.562.100.42"/>
    <s v="17"/>
    <s v="4"/>
    <s v="001"/>
    <s v="17"/>
    <s v="562"/>
    <s v="100"/>
    <x v="2"/>
    <x v="1"/>
    <x v="0"/>
    <s v="COMMUNICATION"/>
    <n v="0"/>
    <n v="1500"/>
  </r>
  <r>
    <s v="GENERAL"/>
    <s v="001.19.562.100.43"/>
    <s v="17"/>
    <s v="4"/>
    <s v="001"/>
    <s v="17"/>
    <s v="562"/>
    <s v="100"/>
    <x v="19"/>
    <x v="1"/>
    <x v="0"/>
    <s v="TRAVEL"/>
    <n v="0"/>
    <n v="1000"/>
  </r>
  <r>
    <s v="GENERAL"/>
    <s v="001.19.562.100.47"/>
    <s v="17"/>
    <s v="4"/>
    <s v="001"/>
    <s v="17"/>
    <s v="562"/>
    <s v="100"/>
    <x v="24"/>
    <x v="1"/>
    <x v="0"/>
    <s v="UTILITIES"/>
    <n v="0"/>
    <n v="0"/>
  </r>
  <r>
    <s v="GENERAL"/>
    <s v="001.19.562.100.47"/>
    <s v="17"/>
    <s v="4"/>
    <s v="001"/>
    <s v="17"/>
    <s v="562"/>
    <s v="100"/>
    <x v="24"/>
    <x v="0"/>
    <x v="7"/>
    <s v="UTILITIES"/>
    <n v="32.130000000000003"/>
    <n v="0"/>
  </r>
  <r>
    <s v="GENERAL"/>
    <s v="001.19.562.100.49"/>
    <s v="17"/>
    <s v="4"/>
    <s v="001"/>
    <s v="17"/>
    <s v="562"/>
    <s v="100"/>
    <x v="12"/>
    <x v="2"/>
    <x v="0"/>
    <s v="MISCELLANEOUS"/>
    <n v="0"/>
    <n v="1000"/>
  </r>
  <r>
    <s v="GENERAL"/>
    <s v="001.19.562.100.51"/>
    <s v="17"/>
    <s v="5"/>
    <s v="001"/>
    <s v="17"/>
    <s v="562"/>
    <s v="100"/>
    <x v="17"/>
    <x v="2"/>
    <x v="0"/>
    <s v="INTERGOVT PROFESSIONAL SERVICE"/>
    <n v="0"/>
    <n v="0"/>
  </r>
  <r>
    <s v="GENERAL"/>
    <s v="001.19.562.100.98"/>
    <s v="17"/>
    <s v="9"/>
    <s v="001"/>
    <s v="17"/>
    <s v="562"/>
    <s v="100"/>
    <x v="14"/>
    <x v="0"/>
    <x v="0"/>
    <s v="INTERFUND FACILITIES"/>
    <n v="2575"/>
    <n v="30900"/>
  </r>
  <r>
    <s v="GENERAL"/>
    <s v="001.19.562.100.99"/>
    <s v="17"/>
    <s v="9"/>
    <s v="001"/>
    <s v="17"/>
    <s v="562"/>
    <s v="100"/>
    <x v="15"/>
    <x v="0"/>
    <x v="9"/>
    <s v="INTERFUND IS SERVICES"/>
    <n v="592"/>
    <n v="0"/>
  </r>
  <r>
    <s v="GENERAL"/>
    <s v="001.19.566.100.51"/>
    <s v="17"/>
    <s v="5"/>
    <s v="001"/>
    <s v="17"/>
    <s v="566"/>
    <s v="100"/>
    <x v="17"/>
    <x v="0"/>
    <x v="13"/>
    <s v="2% LIQUOR PROFITS AND EXCISE TAX"/>
    <n v="-0.04"/>
    <n v="0"/>
  </r>
  <r>
    <s v="GENERAL"/>
    <s v="001.19.558.100.41"/>
    <s v="17"/>
    <s v="4"/>
    <s v="001"/>
    <s v="17"/>
    <s v="558"/>
    <s v="100"/>
    <x v="9"/>
    <x v="1"/>
    <x v="0"/>
    <s v="PROFESSIONAL SERVICES"/>
    <n v="0"/>
    <n v="128000"/>
  </r>
  <r>
    <s v="GENERAL"/>
    <s v="001.19.558.100.41"/>
    <s v="17"/>
    <s v="4"/>
    <s v="001"/>
    <s v="17"/>
    <s v="558"/>
    <s v="100"/>
    <x v="9"/>
    <x v="1"/>
    <x v="5"/>
    <s v="PROFESSIONAL SERVICES"/>
    <n v="14066.74"/>
    <n v="0"/>
  </r>
  <r>
    <s v="GENERAL"/>
    <s v="001.19.558.100.41"/>
    <s v="17"/>
    <s v="4"/>
    <s v="001"/>
    <s v="17"/>
    <s v="558"/>
    <s v="100"/>
    <x v="9"/>
    <x v="1"/>
    <x v="1"/>
    <s v="PROFESSIONAL SERVICES"/>
    <n v="13535.78"/>
    <n v="0"/>
  </r>
  <r>
    <s v="GENERAL"/>
    <s v="001.19.558.100.41"/>
    <s v="17"/>
    <s v="4"/>
    <s v="001"/>
    <s v="17"/>
    <s v="558"/>
    <s v="100"/>
    <x v="9"/>
    <x v="1"/>
    <x v="8"/>
    <s v="PROFESSIONAL SERVICES"/>
    <n v="852"/>
    <n v="0"/>
  </r>
  <r>
    <s v="GENERAL"/>
    <s v="001.19.558.100.41"/>
    <s v="17"/>
    <s v="4"/>
    <s v="001"/>
    <s v="17"/>
    <s v="558"/>
    <s v="100"/>
    <x v="9"/>
    <x v="0"/>
    <x v="5"/>
    <s v="PROFESSIONAL SERVICES"/>
    <n v="4451.93"/>
    <n v="-3250"/>
  </r>
  <r>
    <s v="GENERAL"/>
    <s v="001.19.558.100.42"/>
    <s v="17"/>
    <s v="4"/>
    <s v="001"/>
    <s v="17"/>
    <s v="558"/>
    <s v="100"/>
    <x v="2"/>
    <x v="1"/>
    <x v="11"/>
    <s v="COMMUNICATION"/>
    <n v="234.56"/>
    <n v="0"/>
  </r>
  <r>
    <s v="GENERAL"/>
    <s v="001.19.558.100.42"/>
    <s v="17"/>
    <s v="4"/>
    <s v="001"/>
    <s v="17"/>
    <s v="558"/>
    <s v="100"/>
    <x v="2"/>
    <x v="0"/>
    <x v="7"/>
    <s v="COMMUNICATION"/>
    <n v="523.21"/>
    <n v="0"/>
  </r>
  <r>
    <s v="GENERAL"/>
    <s v="001.19.558.100.43"/>
    <s v="17"/>
    <s v="4"/>
    <s v="001"/>
    <s v="17"/>
    <s v="558"/>
    <s v="100"/>
    <x v="19"/>
    <x v="2"/>
    <x v="6"/>
    <s v="TRAVEL"/>
    <n v="65.48"/>
    <n v="0"/>
  </r>
  <r>
    <s v="GENERAL"/>
    <s v="001.19.558.100.43"/>
    <s v="17"/>
    <s v="4"/>
    <s v="001"/>
    <s v="17"/>
    <s v="558"/>
    <s v="100"/>
    <x v="19"/>
    <x v="0"/>
    <x v="8"/>
    <s v="TRAVEL"/>
    <n v="189.65"/>
    <n v="0"/>
  </r>
  <r>
    <s v="GENERAL"/>
    <s v="001.19.558.100.46"/>
    <s v="17"/>
    <s v="4"/>
    <s v="001"/>
    <s v="17"/>
    <s v="558"/>
    <s v="100"/>
    <x v="23"/>
    <x v="1"/>
    <x v="9"/>
    <s v="INSURANCE"/>
    <n v="13872"/>
    <n v="0"/>
  </r>
  <r>
    <s v="GENERAL"/>
    <s v="001.19.558.100.46"/>
    <s v="17"/>
    <s v="4"/>
    <s v="001"/>
    <s v="17"/>
    <s v="558"/>
    <s v="100"/>
    <x v="23"/>
    <x v="2"/>
    <x v="5"/>
    <s v="INSURANCE"/>
    <n v="11705"/>
    <n v="0"/>
  </r>
  <r>
    <s v="GENERAL"/>
    <s v="001.19.558.100.46"/>
    <s v="17"/>
    <s v="4"/>
    <s v="001"/>
    <s v="17"/>
    <s v="558"/>
    <s v="100"/>
    <x v="23"/>
    <x v="2"/>
    <x v="11"/>
    <s v="INSURANCE"/>
    <n v="11705"/>
    <n v="0"/>
  </r>
  <r>
    <s v="GENERAL"/>
    <s v="001.19.558.100.46"/>
    <s v="17"/>
    <s v="4"/>
    <s v="001"/>
    <s v="17"/>
    <s v="558"/>
    <s v="100"/>
    <x v="23"/>
    <x v="2"/>
    <x v="4"/>
    <s v="INSURANCE"/>
    <n v="11705"/>
    <n v="0"/>
  </r>
  <r>
    <s v="GENERAL"/>
    <s v="001.19.558.100.46"/>
    <s v="17"/>
    <s v="4"/>
    <s v="001"/>
    <s v="17"/>
    <s v="558"/>
    <s v="100"/>
    <x v="23"/>
    <x v="2"/>
    <x v="3"/>
    <s v="INSURANCE"/>
    <n v="11705"/>
    <n v="0"/>
  </r>
  <r>
    <s v="GENERAL"/>
    <s v="001.19.558.100.49"/>
    <s v="17"/>
    <s v="4"/>
    <s v="001"/>
    <s v="17"/>
    <s v="558"/>
    <s v="100"/>
    <x v="12"/>
    <x v="1"/>
    <x v="1"/>
    <s v="MISCELLANEOUS"/>
    <n v="2986.96"/>
    <n v="0"/>
  </r>
  <r>
    <s v="GENERAL"/>
    <s v="001.19.558.100.49"/>
    <s v="17"/>
    <s v="4"/>
    <s v="001"/>
    <s v="17"/>
    <s v="558"/>
    <s v="100"/>
    <x v="12"/>
    <x v="2"/>
    <x v="2"/>
    <s v="MISCELLANEOUS"/>
    <n v="4032.15"/>
    <n v="0"/>
  </r>
  <r>
    <s v="GENERAL"/>
    <s v="001.19.558.100.49"/>
    <s v="17"/>
    <s v="4"/>
    <s v="001"/>
    <s v="17"/>
    <s v="558"/>
    <s v="100"/>
    <x v="12"/>
    <x v="0"/>
    <x v="1"/>
    <s v="MISCELLANEOUS"/>
    <n v="8038.69"/>
    <n v="0"/>
  </r>
  <r>
    <s v="GENERAL"/>
    <s v="001.19.558.100.64"/>
    <s v="17"/>
    <s v="6"/>
    <s v="001"/>
    <s v="17"/>
    <s v="558"/>
    <s v="100"/>
    <x v="25"/>
    <x v="0"/>
    <x v="0"/>
    <s v="MACHINERY &amp; EQUIPMENT"/>
    <n v="0"/>
    <n v="0"/>
  </r>
  <r>
    <s v="GENERAL"/>
    <s v="001.19.558.100.93"/>
    <s v="17"/>
    <s v="9"/>
    <s v="001"/>
    <s v="17"/>
    <s v="558"/>
    <s v="100"/>
    <x v="13"/>
    <x v="1"/>
    <x v="9"/>
    <s v="INTERFUND SUPPLIES"/>
    <n v="25"/>
    <n v="0"/>
  </r>
  <r>
    <s v="GENERAL"/>
    <s v="001.19.558.100.93"/>
    <s v="17"/>
    <s v="9"/>
    <s v="001"/>
    <s v="17"/>
    <s v="558"/>
    <s v="100"/>
    <x v="13"/>
    <x v="1"/>
    <x v="7"/>
    <s v="INTERFUND SUPPLIES"/>
    <n v="25"/>
    <n v="0"/>
  </r>
  <r>
    <s v="GENERAL"/>
    <s v="001.19.558.100.93"/>
    <s v="17"/>
    <s v="9"/>
    <s v="001"/>
    <s v="17"/>
    <s v="558"/>
    <s v="100"/>
    <x v="13"/>
    <x v="1"/>
    <x v="8"/>
    <s v="INTERFUND SUPPLIES"/>
    <n v="25"/>
    <n v="0"/>
  </r>
  <r>
    <s v="GENERAL"/>
    <s v="001.19.558.100.93"/>
    <s v="17"/>
    <s v="9"/>
    <s v="001"/>
    <s v="17"/>
    <s v="558"/>
    <s v="100"/>
    <x v="13"/>
    <x v="2"/>
    <x v="0"/>
    <s v="INTERFUND SUPPLIES"/>
    <n v="58"/>
    <n v="700"/>
  </r>
  <r>
    <s v="GENERAL"/>
    <s v="001.19.558.100.95"/>
    <s v="17"/>
    <s v="9"/>
    <s v="001"/>
    <s v="17"/>
    <s v="558"/>
    <s v="100"/>
    <x v="22"/>
    <x v="1"/>
    <x v="9"/>
    <s v="INTERFUND OPER RENTALS &amp; LEASE"/>
    <n v="442"/>
    <n v="0"/>
  </r>
  <r>
    <s v="GENERAL"/>
    <s v="001.19.558.100.95"/>
    <s v="17"/>
    <s v="9"/>
    <s v="001"/>
    <s v="17"/>
    <s v="558"/>
    <s v="100"/>
    <x v="22"/>
    <x v="1"/>
    <x v="7"/>
    <s v="INTERFUND OPER RENTALS &amp; LEASE"/>
    <n v="442"/>
    <n v="0"/>
  </r>
  <r>
    <s v="GENERAL"/>
    <s v="001.19.558.100.97"/>
    <s v="17"/>
    <s v="9"/>
    <s v="001"/>
    <s v="17"/>
    <s v="558"/>
    <s v="100"/>
    <x v="20"/>
    <x v="0"/>
    <x v="10"/>
    <s v="INTERFUND PRINTING SERVICES"/>
    <n v="4392"/>
    <n v="0"/>
  </r>
  <r>
    <s v="GENERAL"/>
    <s v="001.19.558.100.97"/>
    <s v="17"/>
    <s v="9"/>
    <s v="001"/>
    <s v="17"/>
    <s v="558"/>
    <s v="100"/>
    <x v="20"/>
    <x v="0"/>
    <x v="6"/>
    <s v="INTERFUND PRINTING SERVICES"/>
    <n v="4392"/>
    <n v="0"/>
  </r>
  <r>
    <s v="GENERAL"/>
    <s v="001.19.558.100.98"/>
    <s v="17"/>
    <s v="9"/>
    <s v="001"/>
    <s v="17"/>
    <s v="558"/>
    <s v="100"/>
    <x v="14"/>
    <x v="1"/>
    <x v="10"/>
    <s v="INTERFUND FACILITIES"/>
    <n v="7853"/>
    <n v="0"/>
  </r>
  <r>
    <s v="GENERAL"/>
    <s v="001.19.558.100.98"/>
    <s v="17"/>
    <s v="9"/>
    <s v="001"/>
    <s v="17"/>
    <s v="558"/>
    <s v="100"/>
    <x v="14"/>
    <x v="1"/>
    <x v="6"/>
    <s v="INTERFUND FACILITIES"/>
    <n v="7853"/>
    <n v="0"/>
  </r>
  <r>
    <s v="GENERAL"/>
    <s v="001.19.558.100.98"/>
    <s v="17"/>
    <s v="9"/>
    <s v="001"/>
    <s v="17"/>
    <s v="558"/>
    <s v="100"/>
    <x v="14"/>
    <x v="1"/>
    <x v="1"/>
    <s v="INTERFUND FACILITIES"/>
    <n v="7853"/>
    <n v="0"/>
  </r>
  <r>
    <s v="GENERAL"/>
    <s v="001.19.558.100.98"/>
    <s v="17"/>
    <s v="9"/>
    <s v="001"/>
    <s v="17"/>
    <s v="558"/>
    <s v="100"/>
    <x v="14"/>
    <x v="1"/>
    <x v="2"/>
    <s v="INTERFUND FACILITIES"/>
    <n v="7853"/>
    <n v="0"/>
  </r>
  <r>
    <s v="GENERAL"/>
    <s v="001.19.558.100.99"/>
    <s v="17"/>
    <s v="9"/>
    <s v="001"/>
    <s v="17"/>
    <s v="558"/>
    <s v="100"/>
    <x v="15"/>
    <x v="1"/>
    <x v="9"/>
    <s v="INTERFUND IS SERVICES"/>
    <n v="9866"/>
    <n v="0"/>
  </r>
  <r>
    <s v="GENERAL"/>
    <s v="001.19.558.100.99"/>
    <s v="17"/>
    <s v="9"/>
    <s v="001"/>
    <s v="17"/>
    <s v="558"/>
    <s v="100"/>
    <x v="15"/>
    <x v="1"/>
    <x v="7"/>
    <s v="INTERFUND IS SERVICES"/>
    <n v="9866"/>
    <n v="0"/>
  </r>
  <r>
    <s v="GENERAL"/>
    <s v="001.19.558.100.99"/>
    <s v="17"/>
    <s v="9"/>
    <s v="001"/>
    <s v="17"/>
    <s v="558"/>
    <s v="100"/>
    <x v="15"/>
    <x v="1"/>
    <x v="8"/>
    <s v="INTERFUND IS SERVICES"/>
    <n v="9866"/>
    <n v="0"/>
  </r>
  <r>
    <s v="GENERAL"/>
    <s v="001.19.558.100.99"/>
    <s v="17"/>
    <s v="9"/>
    <s v="001"/>
    <s v="17"/>
    <s v="558"/>
    <s v="100"/>
    <x v="15"/>
    <x v="0"/>
    <x v="0"/>
    <s v="INTERFUND IS SERVICES"/>
    <n v="9091"/>
    <n v="109100"/>
  </r>
  <r>
    <s v="GENERAL"/>
    <s v="001.19.559.300.11"/>
    <s v="17"/>
    <s v="1"/>
    <s v="001"/>
    <s v="17"/>
    <s v="559"/>
    <s v="300"/>
    <x v="3"/>
    <x v="2"/>
    <x v="0"/>
    <s v="REGULAR SALARIES &amp; WAGES"/>
    <n v="0"/>
    <n v="0"/>
  </r>
  <r>
    <s v="GENERAL"/>
    <s v="001.19.559.300.35"/>
    <s v="17"/>
    <s v="3"/>
    <s v="001"/>
    <s v="17"/>
    <s v="559"/>
    <s v="300"/>
    <x v="8"/>
    <x v="2"/>
    <x v="0"/>
    <s v="SMALL TOOLS &amp; MINOR EQUIPMENT"/>
    <n v="0"/>
    <n v="0"/>
  </r>
  <r>
    <s v="GENERAL"/>
    <s v="001.19.559.300.41"/>
    <s v="17"/>
    <s v="4"/>
    <s v="001"/>
    <s v="17"/>
    <s v="559"/>
    <s v="300"/>
    <x v="9"/>
    <x v="2"/>
    <x v="0"/>
    <s v="PROFESSIONAL SERVICES"/>
    <n v="0"/>
    <n v="0"/>
  </r>
  <r>
    <s v="GENERAL"/>
    <s v="001.19.559.300.43"/>
    <s v="17"/>
    <s v="4"/>
    <s v="001"/>
    <s v="17"/>
    <s v="559"/>
    <s v="300"/>
    <x v="19"/>
    <x v="0"/>
    <x v="0"/>
    <s v="TRAVEL"/>
    <n v="0"/>
    <n v="0"/>
  </r>
  <r>
    <s v="GENERAL"/>
    <s v="001.19.562.100.11"/>
    <s v="17"/>
    <s v="1"/>
    <s v="001"/>
    <s v="17"/>
    <s v="562"/>
    <s v="100"/>
    <x v="3"/>
    <x v="1"/>
    <x v="7"/>
    <s v="REGULAR SALARIES &amp; WAGES"/>
    <n v="2381.69"/>
    <n v="0"/>
  </r>
  <r>
    <s v="GENERAL"/>
    <s v="001.19.562.100.12"/>
    <s v="17"/>
    <s v="1"/>
    <s v="001"/>
    <s v="17"/>
    <s v="562"/>
    <s v="100"/>
    <x v="18"/>
    <x v="2"/>
    <x v="0"/>
    <s v="OVERTIME"/>
    <n v="0"/>
    <n v="0"/>
  </r>
  <r>
    <s v="GENERAL"/>
    <s v="001.19.562.100.23"/>
    <s v="17"/>
    <s v="2"/>
    <s v="001"/>
    <s v="17"/>
    <s v="562"/>
    <s v="100"/>
    <x v="5"/>
    <x v="1"/>
    <x v="9"/>
    <s v="PENSIONS"/>
    <n v="91.12"/>
    <n v="0"/>
  </r>
  <r>
    <s v="GENERAL"/>
    <s v="001.19.562.100.23"/>
    <s v="17"/>
    <s v="2"/>
    <s v="001"/>
    <s v="17"/>
    <s v="562"/>
    <s v="100"/>
    <x v="5"/>
    <x v="2"/>
    <x v="7"/>
    <s v="PENSIONS"/>
    <n v="196.06"/>
    <n v="0"/>
  </r>
  <r>
    <s v="GENERAL"/>
    <s v="001.19.562.100.23"/>
    <s v="17"/>
    <s v="2"/>
    <s v="001"/>
    <s v="17"/>
    <s v="562"/>
    <s v="100"/>
    <x v="5"/>
    <x v="0"/>
    <x v="1"/>
    <s v="PENSIONS"/>
    <n v="210.59"/>
    <n v="0"/>
  </r>
  <r>
    <s v="GENERAL"/>
    <s v="001.19.562.100.25"/>
    <s v="17"/>
    <s v="2"/>
    <s v="001"/>
    <s v="17"/>
    <s v="562"/>
    <s v="100"/>
    <x v="1"/>
    <x v="1"/>
    <x v="7"/>
    <s v="HEALTH INSURANCE"/>
    <n v="473.08"/>
    <n v="0"/>
  </r>
  <r>
    <s v="GENERAL"/>
    <s v="001.19.562.100.25"/>
    <s v="17"/>
    <s v="2"/>
    <s v="001"/>
    <s v="17"/>
    <s v="562"/>
    <s v="100"/>
    <x v="1"/>
    <x v="2"/>
    <x v="2"/>
    <s v="HEALTH INSURANCE"/>
    <n v="674.1"/>
    <n v="0"/>
  </r>
  <r>
    <s v="GENERAL"/>
    <s v="001.19.562.100.41"/>
    <s v="17"/>
    <s v="4"/>
    <s v="001"/>
    <s v="17"/>
    <s v="562"/>
    <s v="100"/>
    <x v="9"/>
    <x v="1"/>
    <x v="0"/>
    <s v="PROFESSIONAL SERVICES"/>
    <n v="2500"/>
    <n v="574900"/>
  </r>
  <r>
    <s v="GENERAL"/>
    <s v="001.19.562.100.41"/>
    <s v="17"/>
    <s v="4"/>
    <s v="001"/>
    <s v="17"/>
    <s v="562"/>
    <s v="100"/>
    <x v="9"/>
    <x v="2"/>
    <x v="11"/>
    <s v="PROFESSIONAL SERVICES"/>
    <n v="11734.16"/>
    <n v="0"/>
  </r>
  <r>
    <s v="GENERAL"/>
    <s v="001.19.562.100.42"/>
    <s v="17"/>
    <s v="4"/>
    <s v="001"/>
    <s v="17"/>
    <s v="562"/>
    <s v="100"/>
    <x v="2"/>
    <x v="0"/>
    <x v="4"/>
    <s v="COMMUNICATION"/>
    <n v="288.08"/>
    <n v="0"/>
  </r>
  <r>
    <s v="GENERAL"/>
    <s v="001.19.562.100.42"/>
    <s v="17"/>
    <s v="4"/>
    <s v="001"/>
    <s v="17"/>
    <s v="562"/>
    <s v="100"/>
    <x v="2"/>
    <x v="0"/>
    <x v="8"/>
    <s v="COMMUNICATION"/>
    <n v="103.44"/>
    <n v="0"/>
  </r>
  <r>
    <s v="GENERAL"/>
    <s v="001.19.562.100.47"/>
    <s v="17"/>
    <s v="4"/>
    <s v="001"/>
    <s v="17"/>
    <s v="562"/>
    <s v="100"/>
    <x v="24"/>
    <x v="1"/>
    <x v="3"/>
    <s v="UTILITIES"/>
    <n v="169.36"/>
    <n v="0"/>
  </r>
  <r>
    <s v="GENERAL"/>
    <s v="001.19.562.100.99"/>
    <s v="17"/>
    <s v="9"/>
    <s v="001"/>
    <s v="17"/>
    <s v="562"/>
    <s v="100"/>
    <x v="15"/>
    <x v="1"/>
    <x v="11"/>
    <s v="INTERFUND IS SERVICES"/>
    <n v="516"/>
    <n v="0"/>
  </r>
  <r>
    <s v="GENERAL"/>
    <s v="001.19.562.100.99"/>
    <s v="17"/>
    <s v="9"/>
    <s v="001"/>
    <s v="17"/>
    <s v="562"/>
    <s v="100"/>
    <x v="15"/>
    <x v="1"/>
    <x v="4"/>
    <s v="INTERFUND IS SERVICES"/>
    <n v="516"/>
    <n v="0"/>
  </r>
  <r>
    <s v="GENERAL"/>
    <s v="001.19.562.100.99"/>
    <s v="17"/>
    <s v="9"/>
    <s v="001"/>
    <s v="17"/>
    <s v="562"/>
    <s v="100"/>
    <x v="15"/>
    <x v="1"/>
    <x v="3"/>
    <s v="INTERFUND IS SERVICES"/>
    <n v="516"/>
    <n v="0"/>
  </r>
  <r>
    <s v="GENERAL"/>
    <s v="001.19.562.100.99"/>
    <s v="17"/>
    <s v="9"/>
    <s v="001"/>
    <s v="17"/>
    <s v="562"/>
    <s v="100"/>
    <x v="15"/>
    <x v="2"/>
    <x v="0"/>
    <s v="INTERFUND IS SERVICES"/>
    <n v="583"/>
    <n v="7000"/>
  </r>
  <r>
    <s v="GENERAL"/>
    <s v="001.19.562.100.99"/>
    <s v="17"/>
    <s v="9"/>
    <s v="001"/>
    <s v="17"/>
    <s v="562"/>
    <s v="100"/>
    <x v="15"/>
    <x v="0"/>
    <x v="2"/>
    <s v="INTERFUND IS SERVICES"/>
    <n v="592"/>
    <n v="0"/>
  </r>
  <r>
    <s v="GENERAL"/>
    <s v="001.19.518.200.43"/>
    <s v="17"/>
    <s v="4"/>
    <s v="001"/>
    <s v="17"/>
    <s v="518"/>
    <s v="200"/>
    <x v="19"/>
    <x v="2"/>
    <x v="0"/>
    <s v="TRAVEL"/>
    <n v="0"/>
    <n v="0"/>
  </r>
  <r>
    <s v="GENERAL"/>
    <s v="001.19.524.200.12"/>
    <s v="17"/>
    <s v="1"/>
    <s v="001"/>
    <s v="17"/>
    <s v="524"/>
    <s v="200"/>
    <x v="18"/>
    <x v="0"/>
    <x v="10"/>
    <s v="OVERTIME"/>
    <n v="87.82"/>
    <n v="0"/>
  </r>
  <r>
    <s v="GENERAL"/>
    <s v="001.19.524.200.12"/>
    <s v="17"/>
    <s v="1"/>
    <s v="001"/>
    <s v="17"/>
    <s v="524"/>
    <s v="200"/>
    <x v="18"/>
    <x v="0"/>
    <x v="5"/>
    <s v="OVERTIME"/>
    <n v="85.02"/>
    <n v="0"/>
  </r>
  <r>
    <s v="GENERAL"/>
    <s v="001.19.524.200.21"/>
    <s v="17"/>
    <s v="2"/>
    <s v="001"/>
    <s v="17"/>
    <s v="524"/>
    <s v="200"/>
    <x v="4"/>
    <x v="1"/>
    <x v="2"/>
    <s v="F.I.C.A"/>
    <n v="5636.73"/>
    <n v="0"/>
  </r>
  <r>
    <s v="GENERAL"/>
    <s v="001.19.524.200.21"/>
    <s v="17"/>
    <s v="2"/>
    <s v="001"/>
    <s v="17"/>
    <s v="524"/>
    <s v="200"/>
    <x v="4"/>
    <x v="0"/>
    <x v="7"/>
    <s v="F.I.C.A"/>
    <n v="6806.21"/>
    <n v="0"/>
  </r>
  <r>
    <s v="GENERAL"/>
    <s v="001.19.524.200.23"/>
    <s v="17"/>
    <s v="2"/>
    <s v="001"/>
    <s v="17"/>
    <s v="524"/>
    <s v="200"/>
    <x v="5"/>
    <x v="1"/>
    <x v="9"/>
    <s v="PENSIONS"/>
    <n v="3551.27"/>
    <n v="0"/>
  </r>
  <r>
    <s v="GENERAL"/>
    <s v="001.19.524.200.24"/>
    <s v="17"/>
    <s v="2"/>
    <s v="001"/>
    <s v="17"/>
    <s v="524"/>
    <s v="200"/>
    <x v="0"/>
    <x v="2"/>
    <x v="1"/>
    <s v="INDUSTRIAL INSURANCE"/>
    <n v="707.37"/>
    <n v="0"/>
  </r>
  <r>
    <s v="GENERAL"/>
    <s v="001.19.524.200.24"/>
    <s v="17"/>
    <s v="2"/>
    <s v="001"/>
    <s v="17"/>
    <s v="524"/>
    <s v="200"/>
    <x v="0"/>
    <x v="0"/>
    <x v="6"/>
    <s v="INDUSTRIAL INSURANCE"/>
    <n v="833.95"/>
    <n v="0"/>
  </r>
  <r>
    <s v="GENERAL"/>
    <s v="001.19.524.200.25"/>
    <s v="17"/>
    <s v="2"/>
    <s v="001"/>
    <s v="17"/>
    <s v="524"/>
    <s v="200"/>
    <x v="1"/>
    <x v="2"/>
    <x v="0"/>
    <s v="MEDICAL &amp; LIFE INSURANCE"/>
    <n v="16177.19"/>
    <n v="218470"/>
  </r>
  <r>
    <s v="GENERAL"/>
    <s v="001.19.524.200.25"/>
    <s v="17"/>
    <s v="2"/>
    <s v="001"/>
    <s v="17"/>
    <s v="524"/>
    <s v="200"/>
    <x v="1"/>
    <x v="2"/>
    <x v="10"/>
    <s v="MEDICAL &amp; LIFE INSURANCE"/>
    <n v="15471.98"/>
    <n v="0"/>
  </r>
  <r>
    <s v="GENERAL"/>
    <s v="001.19.524.200.25"/>
    <s v="17"/>
    <s v="2"/>
    <s v="001"/>
    <s v="17"/>
    <s v="524"/>
    <s v="200"/>
    <x v="1"/>
    <x v="2"/>
    <x v="9"/>
    <s v="MEDICAL &amp; LIFE INSURANCE"/>
    <n v="17483.12"/>
    <n v="0"/>
  </r>
  <r>
    <s v="GENERAL"/>
    <s v="001.19.524.200.25"/>
    <s v="17"/>
    <s v="2"/>
    <s v="001"/>
    <s v="17"/>
    <s v="524"/>
    <s v="200"/>
    <x v="1"/>
    <x v="0"/>
    <x v="11"/>
    <s v="MEDICAL &amp; LIFE INSURANCE"/>
    <n v="18660.96"/>
    <n v="0"/>
  </r>
  <r>
    <s v="GENERAL"/>
    <s v="001.19.524.200.25"/>
    <s v="17"/>
    <s v="2"/>
    <s v="001"/>
    <s v="17"/>
    <s v="524"/>
    <s v="200"/>
    <x v="1"/>
    <x v="0"/>
    <x v="8"/>
    <s v="MEDICAL &amp; LIFE INSURANCE"/>
    <n v="17420.8"/>
    <n v="0"/>
  </r>
  <r>
    <s v="GENERAL"/>
    <s v="001.19.524.200.31"/>
    <s v="17"/>
    <s v="3"/>
    <s v="001"/>
    <s v="17"/>
    <s v="524"/>
    <s v="200"/>
    <x v="7"/>
    <x v="1"/>
    <x v="5"/>
    <s v="OFFICE &amp; OPERATING SUPPLIES"/>
    <n v="144.16999999999999"/>
    <n v="0"/>
  </r>
  <r>
    <s v="GENERAL"/>
    <s v="001.19.524.200.31"/>
    <s v="17"/>
    <s v="3"/>
    <s v="001"/>
    <s v="17"/>
    <s v="524"/>
    <s v="200"/>
    <x v="7"/>
    <x v="1"/>
    <x v="3"/>
    <s v="OFFICE &amp; OPERATING SUPPLIES"/>
    <n v="1313.3"/>
    <n v="0"/>
  </r>
  <r>
    <s v="GENERAL"/>
    <s v="001.19.524.200.31"/>
    <s v="17"/>
    <s v="3"/>
    <s v="001"/>
    <s v="17"/>
    <s v="524"/>
    <s v="200"/>
    <x v="7"/>
    <x v="0"/>
    <x v="5"/>
    <s v="OFFICE &amp; OPERATING SUPPLIES"/>
    <n v="53.66"/>
    <n v="0"/>
  </r>
  <r>
    <s v="GENERAL"/>
    <s v="001.19.524.200.31"/>
    <s v="17"/>
    <s v="3"/>
    <s v="001"/>
    <s v="17"/>
    <s v="524"/>
    <s v="200"/>
    <x v="7"/>
    <x v="0"/>
    <x v="6"/>
    <s v="OFFICE &amp; OPERATING SUPPLIES"/>
    <n v="1219.6500000000001"/>
    <n v="0"/>
  </r>
  <r>
    <s v="GENERAL"/>
    <s v="001.19.524.200.35"/>
    <s v="17"/>
    <s v="3"/>
    <s v="001"/>
    <s v="17"/>
    <s v="524"/>
    <s v="200"/>
    <x v="8"/>
    <x v="0"/>
    <x v="5"/>
    <s v="SMALL TOOLS AND EQUIPMENT"/>
    <n v="476.43"/>
    <n v="0"/>
  </r>
  <r>
    <s v="GENERAL"/>
    <s v="001.19.524.200.41"/>
    <s v="17"/>
    <s v="4"/>
    <s v="001"/>
    <s v="17"/>
    <s v="524"/>
    <s v="200"/>
    <x v="9"/>
    <x v="2"/>
    <x v="3"/>
    <s v="PROFESSIONAL SERVICES"/>
    <n v="9849.57"/>
    <n v="0"/>
  </r>
  <r>
    <s v="GENERAL"/>
    <s v="001.19.524.200.41"/>
    <s v="17"/>
    <s v="4"/>
    <s v="001"/>
    <s v="17"/>
    <s v="524"/>
    <s v="200"/>
    <x v="9"/>
    <x v="0"/>
    <x v="9"/>
    <s v="PROFESSIONAL SERVICES"/>
    <n v="3017.93"/>
    <n v="0"/>
  </r>
  <r>
    <s v="GENERAL"/>
    <s v="001.19.524.200.43"/>
    <s v="17"/>
    <s v="4"/>
    <s v="001"/>
    <s v="17"/>
    <s v="524"/>
    <s v="200"/>
    <x v="19"/>
    <x v="0"/>
    <x v="0"/>
    <s v="TRAVEL"/>
    <n v="0"/>
    <n v="3500"/>
  </r>
  <r>
    <s v="GENERAL"/>
    <s v="001.19.524.200.44"/>
    <s v="17"/>
    <s v="4"/>
    <s v="001"/>
    <s v="17"/>
    <s v="524"/>
    <s v="200"/>
    <x v="10"/>
    <x v="2"/>
    <x v="0"/>
    <s v="ADVERTISING"/>
    <n v="0"/>
    <n v="2500"/>
  </r>
  <r>
    <s v="GENERAL"/>
    <s v="001.19.524.200.48"/>
    <s v="17"/>
    <s v="4"/>
    <s v="001"/>
    <s v="17"/>
    <s v="524"/>
    <s v="200"/>
    <x v="11"/>
    <x v="0"/>
    <x v="4"/>
    <s v="REPAIRS &amp; MAINTENANCE"/>
    <n v="0"/>
    <n v="0"/>
  </r>
  <r>
    <s v="GENERAL"/>
    <s v="001.19.524.200.49"/>
    <s v="17"/>
    <s v="4"/>
    <s v="001"/>
    <s v="17"/>
    <s v="524"/>
    <s v="200"/>
    <x v="12"/>
    <x v="0"/>
    <x v="9"/>
    <s v="MISCELLANEOUS"/>
    <n v="376.04"/>
    <n v="0"/>
  </r>
  <r>
    <s v="GENERAL"/>
    <s v="001.19.524.200.93"/>
    <s v="17"/>
    <s v="9"/>
    <s v="001"/>
    <s v="17"/>
    <s v="524"/>
    <s v="200"/>
    <x v="13"/>
    <x v="1"/>
    <x v="5"/>
    <s v="EQUIPMENT RENTAL CHARGE-FUEL"/>
    <n v="1175"/>
    <n v="0"/>
  </r>
  <r>
    <s v="GENERAL"/>
    <s v="001.19.524.200.95"/>
    <s v="17"/>
    <s v="9"/>
    <s v="001"/>
    <s v="17"/>
    <s v="524"/>
    <s v="200"/>
    <x v="22"/>
    <x v="0"/>
    <x v="5"/>
    <s v="INTERFUND OPERATING RENTALS &amp; LEASES"/>
    <n v="3342"/>
    <n v="0"/>
  </r>
  <r>
    <s v="GENERAL"/>
    <s v="001.19.524.200.98"/>
    <s v="17"/>
    <s v="9"/>
    <s v="001"/>
    <s v="17"/>
    <s v="524"/>
    <s v="200"/>
    <x v="14"/>
    <x v="0"/>
    <x v="10"/>
    <s v="INTERFUND FACILITIES"/>
    <n v="8075"/>
    <n v="0"/>
  </r>
  <r>
    <s v="GENERAL"/>
    <s v="001.19.524.600.13"/>
    <s v="17"/>
    <s v="1"/>
    <s v="001"/>
    <s v="17"/>
    <s v="524"/>
    <s v="600"/>
    <x v="16"/>
    <x v="2"/>
    <x v="8"/>
    <s v="OTHER WAGES"/>
    <n v="3680"/>
    <n v="0"/>
  </r>
  <r>
    <s v="GENERAL"/>
    <s v="001.19.524.600.21"/>
    <s v="17"/>
    <s v="2"/>
    <s v="001"/>
    <s v="17"/>
    <s v="524"/>
    <s v="600"/>
    <x v="4"/>
    <x v="2"/>
    <x v="1"/>
    <s v="F.I.C.A"/>
    <n v="287.64"/>
    <n v="0"/>
  </r>
  <r>
    <s v="GENERAL"/>
    <s v="001.19.524.600.24"/>
    <s v="17"/>
    <s v="2"/>
    <s v="001"/>
    <s v="17"/>
    <s v="524"/>
    <s v="600"/>
    <x v="0"/>
    <x v="2"/>
    <x v="6"/>
    <s v="INDUSTRIAL INSURANCE"/>
    <n v="48.33"/>
    <n v="0"/>
  </r>
  <r>
    <s v="GENERAL"/>
    <s v="001.19.524.600.31"/>
    <s v="17"/>
    <s v="3"/>
    <s v="001"/>
    <s v="17"/>
    <s v="524"/>
    <s v="600"/>
    <x v="7"/>
    <x v="2"/>
    <x v="6"/>
    <s v="OFFICE &amp; OPERATING SUPPLIES"/>
    <n v="0"/>
    <n v="0"/>
  </r>
  <r>
    <s v="GENERAL"/>
    <s v="001.19.524.600.31"/>
    <s v="17"/>
    <s v="3"/>
    <s v="001"/>
    <s v="17"/>
    <s v="524"/>
    <s v="600"/>
    <x v="7"/>
    <x v="2"/>
    <x v="1"/>
    <s v="OFFICE &amp; OPERATING SUPPLIES"/>
    <n v="0"/>
    <n v="0"/>
  </r>
  <r>
    <s v="GENERAL"/>
    <s v="001.19.524.600.44"/>
    <s v="17"/>
    <s v="4"/>
    <s v="001"/>
    <s v="17"/>
    <s v="524"/>
    <s v="600"/>
    <x v="10"/>
    <x v="1"/>
    <x v="12"/>
    <s v="ADVERTISING"/>
    <m/>
    <m/>
  </r>
  <r>
    <s v="GENERAL"/>
    <s v="001.19.524.600.51"/>
    <s v="17"/>
    <s v="5"/>
    <s v="001"/>
    <s v="17"/>
    <s v="524"/>
    <s v="600"/>
    <x v="17"/>
    <x v="0"/>
    <x v="0"/>
    <s v="INTERGOVERNMENTAL SERVICES"/>
    <n v="0"/>
    <n v="41000"/>
  </r>
  <r>
    <s v="GENERAL"/>
    <s v="001.19.542.651.31"/>
    <s v="17"/>
    <s v="3"/>
    <s v="001"/>
    <s v="17"/>
    <s v="542"/>
    <s v="651"/>
    <x v="7"/>
    <x v="0"/>
    <x v="0"/>
    <s v="OFFICE &amp; OPERATING SUPPLIES"/>
    <n v="0"/>
    <n v="0"/>
  </r>
  <r>
    <s v="GENERAL"/>
    <s v="001.19.557.200.12"/>
    <s v="17"/>
    <s v="1"/>
    <s v="001"/>
    <s v="17"/>
    <s v="557"/>
    <s v="200"/>
    <x v="18"/>
    <x v="2"/>
    <x v="0"/>
    <s v="OVERTIME"/>
    <n v="0"/>
    <n v="5000"/>
  </r>
  <r>
    <s v="GENERAL"/>
    <s v="001.19.557.200.13"/>
    <s v="17"/>
    <s v="1"/>
    <s v="001"/>
    <s v="17"/>
    <s v="557"/>
    <s v="200"/>
    <x v="16"/>
    <x v="1"/>
    <x v="7"/>
    <s v="OTHER WAGES"/>
    <n v="1026"/>
    <n v="0"/>
  </r>
  <r>
    <s v="GENERAL"/>
    <s v="001.19.557.200.13"/>
    <s v="17"/>
    <s v="1"/>
    <s v="001"/>
    <s v="17"/>
    <s v="557"/>
    <s v="200"/>
    <x v="16"/>
    <x v="1"/>
    <x v="4"/>
    <s v="OTHER WAGES"/>
    <n v="1245"/>
    <n v="0"/>
  </r>
  <r>
    <s v="GENERAL"/>
    <s v="001.19.557.200.13"/>
    <s v="17"/>
    <s v="1"/>
    <s v="001"/>
    <s v="17"/>
    <s v="557"/>
    <s v="200"/>
    <x v="16"/>
    <x v="2"/>
    <x v="7"/>
    <s v="OTHER WAGES"/>
    <n v="5670"/>
    <n v="0"/>
  </r>
  <r>
    <s v="GENERAL"/>
    <s v="001.19.557.200.13"/>
    <s v="17"/>
    <s v="1"/>
    <s v="001"/>
    <s v="17"/>
    <s v="557"/>
    <s v="200"/>
    <x v="16"/>
    <x v="0"/>
    <x v="5"/>
    <s v="OTHER WAGES"/>
    <n v="2160"/>
    <n v="0"/>
  </r>
  <r>
    <s v="GENERAL"/>
    <s v="001.19.557.200.13"/>
    <s v="17"/>
    <s v="1"/>
    <s v="001"/>
    <s v="17"/>
    <s v="557"/>
    <s v="200"/>
    <x v="16"/>
    <x v="0"/>
    <x v="7"/>
    <s v="OTHER WAGES"/>
    <n v="2145"/>
    <n v="0"/>
  </r>
  <r>
    <s v="GENERAL"/>
    <s v="001.19.557.200.21"/>
    <s v="17"/>
    <s v="2"/>
    <s v="001"/>
    <s v="17"/>
    <s v="557"/>
    <s v="200"/>
    <x v="4"/>
    <x v="1"/>
    <x v="7"/>
    <s v="F.I.C.A"/>
    <n v="1246.1500000000001"/>
    <n v="0"/>
  </r>
  <r>
    <s v="GENERAL"/>
    <s v="001.19.557.200.21"/>
    <s v="17"/>
    <s v="2"/>
    <s v="001"/>
    <s v="17"/>
    <s v="557"/>
    <s v="200"/>
    <x v="4"/>
    <x v="2"/>
    <x v="8"/>
    <s v="F.I.C.A"/>
    <n v="1677.38"/>
    <n v="0"/>
  </r>
  <r>
    <s v="GENERAL"/>
    <s v="001.19.557.200.21"/>
    <s v="17"/>
    <s v="2"/>
    <s v="001"/>
    <s v="17"/>
    <s v="557"/>
    <s v="200"/>
    <x v="4"/>
    <x v="0"/>
    <x v="7"/>
    <s v="F.I.C.A"/>
    <n v="749.08"/>
    <n v="0"/>
  </r>
  <r>
    <s v="GENERAL"/>
    <s v="001.19.557.200.23"/>
    <s v="17"/>
    <s v="2"/>
    <s v="001"/>
    <s v="17"/>
    <s v="557"/>
    <s v="200"/>
    <x v="5"/>
    <x v="1"/>
    <x v="11"/>
    <s v="PENSIONS"/>
    <n v="746.39"/>
    <n v="0"/>
  </r>
  <r>
    <s v="GENERAL"/>
    <s v="001.19.557.200.23"/>
    <s v="17"/>
    <s v="2"/>
    <s v="001"/>
    <s v="17"/>
    <s v="557"/>
    <s v="200"/>
    <x v="5"/>
    <x v="0"/>
    <x v="10"/>
    <s v="PENSIONS"/>
    <n v="700.69"/>
    <n v="0"/>
  </r>
  <r>
    <s v="GENERAL"/>
    <s v="001.19.557.200.23"/>
    <s v="17"/>
    <s v="2"/>
    <s v="001"/>
    <s v="17"/>
    <s v="557"/>
    <s v="200"/>
    <x v="5"/>
    <x v="0"/>
    <x v="8"/>
    <s v="PENSIONS"/>
    <n v="685.79"/>
    <n v="0"/>
  </r>
  <r>
    <s v="GENERAL"/>
    <s v="001.19.557.200.24"/>
    <s v="17"/>
    <s v="2"/>
    <s v="001"/>
    <s v="17"/>
    <s v="557"/>
    <s v="200"/>
    <x v="0"/>
    <x v="2"/>
    <x v="8"/>
    <s v="INDUSTRIAL INSURANCE"/>
    <n v="325.48"/>
    <n v="0"/>
  </r>
  <r>
    <s v="GENERAL"/>
    <s v="001.19.557.200.25"/>
    <s v="17"/>
    <s v="2"/>
    <s v="001"/>
    <s v="17"/>
    <s v="557"/>
    <s v="200"/>
    <x v="1"/>
    <x v="1"/>
    <x v="4"/>
    <s v="MEDICAL &amp; LIFE INSURANCE"/>
    <n v="1919.78"/>
    <n v="0"/>
  </r>
  <r>
    <s v="GENERAL"/>
    <s v="001.19.557.200.25"/>
    <s v="17"/>
    <s v="2"/>
    <s v="001"/>
    <s v="17"/>
    <s v="557"/>
    <s v="200"/>
    <x v="1"/>
    <x v="2"/>
    <x v="3"/>
    <s v="MEDICAL &amp; LIFE INSURANCE"/>
    <n v="2470.04"/>
    <n v="0"/>
  </r>
  <r>
    <s v="GENERAL"/>
    <s v="001.19.557.200.25"/>
    <s v="17"/>
    <s v="2"/>
    <s v="001"/>
    <s v="17"/>
    <s v="557"/>
    <s v="200"/>
    <x v="1"/>
    <x v="0"/>
    <x v="2"/>
    <s v="MEDICAL &amp; LIFE INSURANCE"/>
    <n v="2542.09"/>
    <n v="0"/>
  </r>
  <r>
    <s v="GENERAL"/>
    <s v="001.19.557.200.31"/>
    <s v="17"/>
    <s v="3"/>
    <s v="001"/>
    <s v="17"/>
    <s v="557"/>
    <s v="200"/>
    <x v="7"/>
    <x v="0"/>
    <x v="7"/>
    <s v="OFFICE &amp; OPERATING SUPPLIES"/>
    <n v="1291.9000000000001"/>
    <n v="0"/>
  </r>
  <r>
    <s v="GENERAL"/>
    <s v="001.19.557.200.35"/>
    <s v="17"/>
    <s v="3"/>
    <s v="001"/>
    <s v="17"/>
    <s v="557"/>
    <s v="200"/>
    <x v="8"/>
    <x v="2"/>
    <x v="7"/>
    <s v="SMALL TOOLS AND EQUIPMENT"/>
    <n v="88.52"/>
    <n v="0"/>
  </r>
  <r>
    <s v="GENERAL"/>
    <s v="001.19.557.200.41"/>
    <s v="17"/>
    <s v="4"/>
    <s v="001"/>
    <s v="17"/>
    <s v="557"/>
    <s v="200"/>
    <x v="9"/>
    <x v="1"/>
    <x v="11"/>
    <s v="PROFESSIONAL SERVICES"/>
    <n v="100"/>
    <n v="0"/>
  </r>
  <r>
    <s v="GENERAL"/>
    <s v="001.19.557.200.41"/>
    <s v="17"/>
    <s v="4"/>
    <s v="001"/>
    <s v="17"/>
    <s v="557"/>
    <s v="200"/>
    <x v="9"/>
    <x v="0"/>
    <x v="8"/>
    <s v="PROFESSIONAL SERVICES"/>
    <n v="276.48"/>
    <n v="0"/>
  </r>
  <r>
    <s v="GENERAL"/>
    <s v="001.19.557.200.42"/>
    <s v="17"/>
    <s v="4"/>
    <s v="001"/>
    <s v="17"/>
    <s v="557"/>
    <s v="200"/>
    <x v="2"/>
    <x v="1"/>
    <x v="11"/>
    <s v="COMMUNICATION"/>
    <n v="69.23"/>
    <n v="0"/>
  </r>
  <r>
    <s v="GENERAL"/>
    <s v="001.19.557.200.42"/>
    <s v="17"/>
    <s v="4"/>
    <s v="001"/>
    <s v="17"/>
    <s v="557"/>
    <s v="200"/>
    <x v="2"/>
    <x v="0"/>
    <x v="0"/>
    <s v="COMMUNICATION"/>
    <n v="0"/>
    <n v="1500"/>
  </r>
  <r>
    <s v="GENERAL"/>
    <s v="001.19.557.200.42"/>
    <s v="17"/>
    <s v="4"/>
    <s v="001"/>
    <s v="17"/>
    <s v="557"/>
    <s v="200"/>
    <x v="2"/>
    <x v="0"/>
    <x v="10"/>
    <s v="COMMUNICATION"/>
    <n v="144.54"/>
    <n v="0"/>
  </r>
  <r>
    <s v="GENERAL"/>
    <s v="001.19.557.200.43"/>
    <s v="17"/>
    <s v="4"/>
    <s v="001"/>
    <s v="17"/>
    <s v="557"/>
    <s v="200"/>
    <x v="19"/>
    <x v="2"/>
    <x v="8"/>
    <s v="TRAVEL"/>
    <n v="62.85"/>
    <n v="0"/>
  </r>
  <r>
    <s v="GENERAL"/>
    <s v="001.19.557.200.44"/>
    <s v="17"/>
    <s v="4"/>
    <s v="001"/>
    <s v="17"/>
    <s v="557"/>
    <s v="200"/>
    <x v="10"/>
    <x v="2"/>
    <x v="8"/>
    <s v="ADVERTISING"/>
    <n v="860.3"/>
    <n v="0"/>
  </r>
  <r>
    <s v="GENERAL"/>
    <s v="001.19.557.200.97"/>
    <s v="17"/>
    <s v="9"/>
    <s v="001"/>
    <s v="17"/>
    <s v="557"/>
    <s v="200"/>
    <x v="20"/>
    <x v="0"/>
    <x v="10"/>
    <s v="INTERFUND PRINTING SERVICES"/>
    <n v="2525"/>
    <n v="0"/>
  </r>
  <r>
    <s v="GENERAL"/>
    <s v="001.19.557.200.99"/>
    <s v="17"/>
    <s v="9"/>
    <s v="001"/>
    <s v="17"/>
    <s v="557"/>
    <s v="200"/>
    <x v="15"/>
    <x v="0"/>
    <x v="0"/>
    <s v="INTERFUND IS SERVICES"/>
    <n v="1383"/>
    <n v="16600"/>
  </r>
  <r>
    <s v="GENERAL"/>
    <s v="001.19.558.100.11"/>
    <s v="17"/>
    <s v="1"/>
    <s v="001"/>
    <s v="17"/>
    <s v="558"/>
    <s v="100"/>
    <x v="3"/>
    <x v="1"/>
    <x v="9"/>
    <s v="REGULAR SALARIES &amp; WAGES"/>
    <n v="60445.67"/>
    <n v="-166300"/>
  </r>
  <r>
    <s v="GENERAL"/>
    <s v="001.19.558.100.11"/>
    <s v="17"/>
    <s v="1"/>
    <s v="001"/>
    <s v="17"/>
    <s v="558"/>
    <s v="100"/>
    <x v="3"/>
    <x v="1"/>
    <x v="4"/>
    <s v="REGULAR SALARIES &amp; WAGES"/>
    <n v="52083.43"/>
    <n v="0"/>
  </r>
  <r>
    <s v="GENERAL"/>
    <s v="001.19.558.100.11"/>
    <s v="17"/>
    <s v="1"/>
    <s v="001"/>
    <s v="17"/>
    <s v="558"/>
    <s v="100"/>
    <x v="3"/>
    <x v="1"/>
    <x v="8"/>
    <s v="REGULAR SALARIES &amp; WAGES"/>
    <n v="48649.52"/>
    <n v="0"/>
  </r>
  <r>
    <s v="GENERAL"/>
    <s v="001.19.558.100.11"/>
    <s v="17"/>
    <s v="1"/>
    <s v="001"/>
    <s v="17"/>
    <s v="558"/>
    <s v="100"/>
    <x v="3"/>
    <x v="2"/>
    <x v="1"/>
    <s v="REGULAR SALARIES &amp; WAGES"/>
    <n v="60862.67"/>
    <n v="0"/>
  </r>
  <r>
    <s v="GENERAL"/>
    <s v="001.19.558.100.11"/>
    <s v="17"/>
    <s v="1"/>
    <s v="001"/>
    <s v="17"/>
    <s v="558"/>
    <s v="100"/>
    <x v="3"/>
    <x v="2"/>
    <x v="4"/>
    <s v="REGULAR SALARIES &amp; WAGES"/>
    <n v="60361.81"/>
    <n v="0"/>
  </r>
  <r>
    <s v="GENERAL"/>
    <s v="001.19.558.100.13"/>
    <s v="17"/>
    <s v="1"/>
    <s v="001"/>
    <s v="17"/>
    <s v="558"/>
    <s v="100"/>
    <x v="16"/>
    <x v="1"/>
    <x v="11"/>
    <s v="OTHER WAGES"/>
    <n v="7995.22"/>
    <n v="75300"/>
  </r>
  <r>
    <s v="GENERAL"/>
    <s v="001.19.558.100.13"/>
    <s v="17"/>
    <s v="1"/>
    <s v="001"/>
    <s v="17"/>
    <s v="558"/>
    <s v="100"/>
    <x v="16"/>
    <x v="1"/>
    <x v="1"/>
    <s v="OTHER WAGES"/>
    <n v="9183.4"/>
    <n v="0"/>
  </r>
  <r>
    <s v="GENERAL"/>
    <s v="001.19.558.100.13"/>
    <s v="17"/>
    <s v="1"/>
    <s v="001"/>
    <s v="17"/>
    <s v="558"/>
    <s v="100"/>
    <x v="16"/>
    <x v="2"/>
    <x v="10"/>
    <s v="OTHER WAGES"/>
    <n v="19716.59"/>
    <n v="0"/>
  </r>
  <r>
    <s v="GENERAL"/>
    <s v="001.19.558.100.13"/>
    <s v="17"/>
    <s v="1"/>
    <s v="001"/>
    <s v="17"/>
    <s v="558"/>
    <s v="100"/>
    <x v="16"/>
    <x v="2"/>
    <x v="9"/>
    <s v="OTHER WAGES"/>
    <n v="396.1"/>
    <n v="0"/>
  </r>
  <r>
    <s v="GENERAL"/>
    <s v="001.19.558.100.13"/>
    <s v="17"/>
    <s v="1"/>
    <s v="001"/>
    <s v="17"/>
    <s v="558"/>
    <s v="100"/>
    <x v="16"/>
    <x v="0"/>
    <x v="4"/>
    <s v="OTHER WAGES"/>
    <n v="7510.56"/>
    <n v="0"/>
  </r>
  <r>
    <s v="GENERAL"/>
    <s v="001.19.558.100.21"/>
    <s v="17"/>
    <s v="2"/>
    <s v="001"/>
    <s v="17"/>
    <s v="558"/>
    <s v="100"/>
    <x v="4"/>
    <x v="1"/>
    <x v="3"/>
    <s v="F.I.C.A."/>
    <n v="4580.1899999999996"/>
    <n v="0"/>
  </r>
  <r>
    <s v="GENERAL"/>
    <s v="001.19.558.100.21"/>
    <s v="17"/>
    <s v="2"/>
    <s v="001"/>
    <s v="17"/>
    <s v="558"/>
    <s v="100"/>
    <x v="4"/>
    <x v="2"/>
    <x v="8"/>
    <s v="F.I.C.A."/>
    <n v="5858.42"/>
    <n v="0"/>
  </r>
  <r>
    <s v="GENERAL"/>
    <s v="001.19.558.100.22"/>
    <s v="17"/>
    <s v="2"/>
    <s v="001"/>
    <s v="17"/>
    <s v="558"/>
    <s v="100"/>
    <x v="21"/>
    <x v="1"/>
    <x v="0"/>
    <s v="UNIFORMS"/>
    <n v="0"/>
    <n v="0"/>
  </r>
  <r>
    <s v="GENERAL"/>
    <s v="001.19.558.100.23"/>
    <s v="17"/>
    <s v="2"/>
    <s v="001"/>
    <s v="17"/>
    <s v="558"/>
    <s v="100"/>
    <x v="5"/>
    <x v="1"/>
    <x v="1"/>
    <s v="PENSIONS"/>
    <n v="2932.66"/>
    <n v="0"/>
  </r>
  <r>
    <s v="GENERAL"/>
    <s v="001.19.558.100.23"/>
    <s v="17"/>
    <s v="2"/>
    <s v="001"/>
    <s v="17"/>
    <s v="558"/>
    <s v="100"/>
    <x v="5"/>
    <x v="1"/>
    <x v="2"/>
    <s v="PENSIONS"/>
    <n v="2972.63"/>
    <n v="0"/>
  </r>
  <r>
    <s v="GENERAL"/>
    <s v="001.19.558.100.23"/>
    <s v="17"/>
    <s v="2"/>
    <s v="001"/>
    <s v="17"/>
    <s v="558"/>
    <s v="100"/>
    <x v="5"/>
    <x v="0"/>
    <x v="11"/>
    <s v="PENSIONS"/>
    <n v="4808.33"/>
    <n v="0"/>
  </r>
  <r>
    <s v="GENERAL"/>
    <s v="001.19.558.100.24"/>
    <s v="17"/>
    <s v="2"/>
    <s v="001"/>
    <s v="17"/>
    <s v="558"/>
    <s v="100"/>
    <x v="0"/>
    <x v="1"/>
    <x v="2"/>
    <s v="INDUSTRIAL INSURANCE"/>
    <n v="708.76"/>
    <n v="0"/>
  </r>
  <r>
    <s v="GENERAL"/>
    <s v="001.19.558.100.24"/>
    <s v="17"/>
    <s v="2"/>
    <s v="001"/>
    <s v="17"/>
    <s v="558"/>
    <s v="100"/>
    <x v="0"/>
    <x v="2"/>
    <x v="0"/>
    <s v="INDUSTRIAL INSURANCE"/>
    <n v="688.67"/>
    <n v="4740"/>
  </r>
  <r>
    <s v="GENERAL"/>
    <s v="001.19.558.100.24"/>
    <s v="17"/>
    <s v="2"/>
    <s v="001"/>
    <s v="17"/>
    <s v="558"/>
    <s v="100"/>
    <x v="0"/>
    <x v="0"/>
    <x v="6"/>
    <s v="INDUSTRIAL INSURANCE"/>
    <n v="876.96"/>
    <n v="0"/>
  </r>
  <r>
    <s v="GENERAL"/>
    <s v="001.19.558.100.24"/>
    <s v="17"/>
    <s v="2"/>
    <s v="001"/>
    <s v="17"/>
    <s v="558"/>
    <s v="100"/>
    <x v="0"/>
    <x v="0"/>
    <x v="11"/>
    <s v="INDUSTRIAL INSURANCE"/>
    <n v="839.57"/>
    <n v="0"/>
  </r>
  <r>
    <s v="GENERAL"/>
    <s v="001.19.558.100.24"/>
    <s v="17"/>
    <s v="2"/>
    <s v="001"/>
    <s v="17"/>
    <s v="558"/>
    <s v="100"/>
    <x v="0"/>
    <x v="0"/>
    <x v="7"/>
    <s v="INDUSTRIAL INSURANCE"/>
    <n v="861.52"/>
    <n v="0"/>
  </r>
  <r>
    <s v="GENERAL"/>
    <s v="001.19.558.100.25"/>
    <s v="17"/>
    <s v="2"/>
    <s v="001"/>
    <s v="17"/>
    <s v="558"/>
    <s v="100"/>
    <x v="1"/>
    <x v="0"/>
    <x v="6"/>
    <s v="HEALTH INSURANCE"/>
    <n v="15391.53"/>
    <n v="0"/>
  </r>
  <r>
    <s v="GENERAL"/>
    <s v="001.19.558.100.31"/>
    <s v="17"/>
    <s v="3"/>
    <s v="001"/>
    <s v="17"/>
    <s v="558"/>
    <s v="100"/>
    <x v="7"/>
    <x v="0"/>
    <x v="2"/>
    <s v="OFFICE &amp; OPERATING SUPPLIES"/>
    <n v="225.92"/>
    <n v="0"/>
  </r>
  <r>
    <s v="GENERAL"/>
    <s v="001.19.558.100.35"/>
    <s v="17"/>
    <s v="3"/>
    <s v="001"/>
    <s v="17"/>
    <s v="558"/>
    <s v="100"/>
    <x v="8"/>
    <x v="1"/>
    <x v="0"/>
    <s v="SMALL TOOLS &amp; MINOR EQUIPMENT"/>
    <n v="0"/>
    <n v="0"/>
  </r>
  <r>
    <s v="GENERAL"/>
    <s v="001.19.558.100.41"/>
    <s v="17"/>
    <s v="4"/>
    <s v="001"/>
    <s v="17"/>
    <s v="558"/>
    <s v="100"/>
    <x v="9"/>
    <x v="1"/>
    <x v="2"/>
    <s v="PROFESSIONAL SERVICES"/>
    <n v="4520.8500000000004"/>
    <n v="0"/>
  </r>
  <r>
    <s v="GENERAL"/>
    <s v="001.19.558.100.41"/>
    <s v="17"/>
    <s v="4"/>
    <s v="001"/>
    <s v="17"/>
    <s v="558"/>
    <s v="100"/>
    <x v="9"/>
    <x v="2"/>
    <x v="3"/>
    <s v="PROFESSIONAL SERVICES"/>
    <n v="73640.399999999994"/>
    <n v="31300"/>
  </r>
  <r>
    <s v="GENERAL"/>
    <s v="001.19.558.100.41"/>
    <s v="17"/>
    <s v="4"/>
    <s v="001"/>
    <s v="17"/>
    <s v="558"/>
    <s v="100"/>
    <x v="9"/>
    <x v="0"/>
    <x v="11"/>
    <s v="PROFESSIONAL SERVICES"/>
    <n v="2902.69"/>
    <n v="-6000"/>
  </r>
  <r>
    <s v="GENERAL"/>
    <s v="001.19.558.100.41"/>
    <s v="17"/>
    <s v="4"/>
    <s v="001"/>
    <s v="17"/>
    <s v="558"/>
    <s v="100"/>
    <x v="9"/>
    <x v="0"/>
    <x v="2"/>
    <s v="PROFESSIONAL SERVICES"/>
    <n v="4261.51"/>
    <n v="0"/>
  </r>
  <r>
    <s v="GENERAL"/>
    <s v="001.19.558.100.42"/>
    <s v="17"/>
    <s v="4"/>
    <s v="001"/>
    <s v="17"/>
    <s v="558"/>
    <s v="100"/>
    <x v="2"/>
    <x v="1"/>
    <x v="2"/>
    <s v="COMMUNICATION"/>
    <n v="570.58000000000004"/>
    <n v="0"/>
  </r>
  <r>
    <s v="GENERAL"/>
    <s v="001.19.558.100.42"/>
    <s v="17"/>
    <s v="4"/>
    <s v="001"/>
    <s v="17"/>
    <s v="558"/>
    <s v="100"/>
    <x v="2"/>
    <x v="2"/>
    <x v="0"/>
    <s v="COMMUNICATION"/>
    <n v="0"/>
    <n v="5200"/>
  </r>
  <r>
    <s v="GENERAL"/>
    <s v="001.19.558.100.48"/>
    <s v="17"/>
    <s v="4"/>
    <s v="001"/>
    <s v="17"/>
    <s v="558"/>
    <s v="100"/>
    <x v="11"/>
    <x v="0"/>
    <x v="8"/>
    <s v="REPAIRS &amp; MAINTENANCE"/>
    <n v="500"/>
    <n v="0"/>
  </r>
  <r>
    <s v="GENERAL"/>
    <s v="001.19.558.100.49"/>
    <s v="17"/>
    <s v="4"/>
    <s v="001"/>
    <s v="17"/>
    <s v="558"/>
    <s v="100"/>
    <x v="12"/>
    <x v="2"/>
    <x v="9"/>
    <s v="MISCELLANEOUS"/>
    <n v="8621.16"/>
    <n v="0"/>
  </r>
  <r>
    <s v="GENERAL"/>
    <s v="001.19.558.100.51"/>
    <s v="17"/>
    <s v="5"/>
    <s v="001"/>
    <s v="17"/>
    <s v="558"/>
    <s v="100"/>
    <x v="17"/>
    <x v="1"/>
    <x v="0"/>
    <s v="INTERGOVT PROFESSIONAL SERVICE"/>
    <n v="67313.58"/>
    <n v="125000"/>
  </r>
  <r>
    <s v="GENERAL"/>
    <s v="001.19.558.100.51"/>
    <s v="17"/>
    <s v="5"/>
    <s v="001"/>
    <s v="17"/>
    <s v="558"/>
    <s v="100"/>
    <x v="17"/>
    <x v="2"/>
    <x v="0"/>
    <s v="INTERGOVT PROFESSIONAL SERVICE"/>
    <n v="67680.77"/>
    <n v="122000"/>
  </r>
  <r>
    <s v="GENERAL"/>
    <s v="001.19.558.100.93"/>
    <s v="17"/>
    <s v="9"/>
    <s v="001"/>
    <s v="17"/>
    <s v="558"/>
    <s v="100"/>
    <x v="13"/>
    <x v="2"/>
    <x v="5"/>
    <s v="INTERFUND SUPPLIES"/>
    <n v="58"/>
    <n v="0"/>
  </r>
  <r>
    <s v="GENERAL"/>
    <s v="001.19.558.100.93"/>
    <s v="17"/>
    <s v="9"/>
    <s v="001"/>
    <s v="17"/>
    <s v="558"/>
    <s v="100"/>
    <x v="13"/>
    <x v="2"/>
    <x v="11"/>
    <s v="INTERFUND SUPPLIES"/>
    <n v="58"/>
    <n v="0"/>
  </r>
  <r>
    <s v="GENERAL"/>
    <s v="001.19.558.100.93"/>
    <s v="17"/>
    <s v="9"/>
    <s v="001"/>
    <s v="17"/>
    <s v="558"/>
    <s v="100"/>
    <x v="13"/>
    <x v="0"/>
    <x v="10"/>
    <s v="INTERFUND SUPPLIES"/>
    <n v="58"/>
    <n v="0"/>
  </r>
  <r>
    <s v="GENERAL"/>
    <s v="001.19.558.100.93"/>
    <s v="17"/>
    <s v="9"/>
    <s v="001"/>
    <s v="17"/>
    <s v="558"/>
    <s v="100"/>
    <x v="13"/>
    <x v="0"/>
    <x v="6"/>
    <s v="INTERFUND SUPPLIES"/>
    <n v="58"/>
    <n v="0"/>
  </r>
  <r>
    <s v="GENERAL"/>
    <s v="001.19.558.100.95"/>
    <s v="17"/>
    <s v="9"/>
    <s v="001"/>
    <s v="17"/>
    <s v="558"/>
    <s v="100"/>
    <x v="22"/>
    <x v="0"/>
    <x v="3"/>
    <s v="INTERFUND OPER RENTALS &amp; LEASE"/>
    <n v="592"/>
    <n v="0"/>
  </r>
  <r>
    <s v="GENERAL"/>
    <s v="001.19.558.100.97"/>
    <s v="17"/>
    <s v="9"/>
    <s v="001"/>
    <s v="17"/>
    <s v="558"/>
    <s v="100"/>
    <x v="20"/>
    <x v="2"/>
    <x v="9"/>
    <s v="INTERFUND PRINTING SERVICES"/>
    <n v="4342"/>
    <n v="0"/>
  </r>
  <r>
    <s v="GENERAL"/>
    <s v="001.19.558.100.97"/>
    <s v="17"/>
    <s v="9"/>
    <s v="001"/>
    <s v="17"/>
    <s v="558"/>
    <s v="100"/>
    <x v="20"/>
    <x v="2"/>
    <x v="7"/>
    <s v="INTERFUND PRINTING SERVICES"/>
    <n v="4342"/>
    <n v="0"/>
  </r>
  <r>
    <s v="GENERAL"/>
    <s v="001.19.558.100.97"/>
    <s v="17"/>
    <s v="9"/>
    <s v="001"/>
    <s v="17"/>
    <s v="558"/>
    <s v="100"/>
    <x v="20"/>
    <x v="2"/>
    <x v="8"/>
    <s v="INTERFUND PRINTING SERVICES"/>
    <n v="4342"/>
    <n v="0"/>
  </r>
  <r>
    <s v="GENERAL"/>
    <s v="001.19.558.100.98"/>
    <s v="17"/>
    <s v="9"/>
    <s v="001"/>
    <s v="17"/>
    <s v="558"/>
    <s v="100"/>
    <x v="14"/>
    <x v="0"/>
    <x v="6"/>
    <s v="INTERFUND FACILITIES"/>
    <n v="8075"/>
    <n v="0"/>
  </r>
  <r>
    <s v="GENERAL"/>
    <s v="001.19.558.100.98"/>
    <s v="17"/>
    <s v="9"/>
    <s v="001"/>
    <s v="17"/>
    <s v="558"/>
    <s v="100"/>
    <x v="14"/>
    <x v="0"/>
    <x v="1"/>
    <s v="INTERFUND FACILITIES"/>
    <n v="8075"/>
    <n v="0"/>
  </r>
  <r>
    <s v="GENERAL"/>
    <s v="001.19.558.100.98"/>
    <s v="17"/>
    <s v="9"/>
    <s v="001"/>
    <s v="17"/>
    <s v="558"/>
    <s v="100"/>
    <x v="14"/>
    <x v="0"/>
    <x v="2"/>
    <s v="INTERFUND FACILITIES"/>
    <n v="8075"/>
    <n v="0"/>
  </r>
  <r>
    <s v="GENERAL"/>
    <s v="001.19.558.100.99"/>
    <s v="17"/>
    <s v="9"/>
    <s v="001"/>
    <s v="17"/>
    <s v="558"/>
    <s v="100"/>
    <x v="15"/>
    <x v="2"/>
    <x v="5"/>
    <s v="INTERFUND IS SERVICES"/>
    <n v="8883"/>
    <n v="0"/>
  </r>
  <r>
    <s v="GENERAL"/>
    <s v="001.19.559.300.21"/>
    <s v="17"/>
    <s v="2"/>
    <s v="001"/>
    <s v="17"/>
    <s v="559"/>
    <s v="300"/>
    <x v="4"/>
    <x v="1"/>
    <x v="0"/>
    <s v="F.I.C.A"/>
    <n v="0"/>
    <n v="0"/>
  </r>
  <r>
    <s v="GENERAL"/>
    <s v="001.19.559.300.31"/>
    <s v="17"/>
    <s v="3"/>
    <s v="001"/>
    <s v="17"/>
    <s v="559"/>
    <s v="300"/>
    <x v="7"/>
    <x v="1"/>
    <x v="0"/>
    <s v="OFFICE &amp; OPERATING SUPPLIES"/>
    <n v="0"/>
    <n v="0"/>
  </r>
  <r>
    <s v="GENERAL"/>
    <s v="001.19.559.300.64"/>
    <s v="17"/>
    <s v="6"/>
    <s v="001"/>
    <s v="17"/>
    <s v="559"/>
    <s v="300"/>
    <x v="25"/>
    <x v="1"/>
    <x v="0"/>
    <s v="MACHINERY &amp; EQUIPMENT"/>
    <n v="0"/>
    <n v="0"/>
  </r>
  <r>
    <s v="GENERAL"/>
    <s v="001.19.562.100.11"/>
    <s v="17"/>
    <s v="1"/>
    <s v="001"/>
    <s v="17"/>
    <s v="562"/>
    <s v="100"/>
    <x v="3"/>
    <x v="1"/>
    <x v="1"/>
    <s v="REGULAR SALARIES &amp; WAGES"/>
    <n v="1789.97"/>
    <n v="0"/>
  </r>
  <r>
    <s v="GENERAL"/>
    <s v="001.19.562.100.11"/>
    <s v="17"/>
    <s v="1"/>
    <s v="001"/>
    <s v="17"/>
    <s v="562"/>
    <s v="100"/>
    <x v="3"/>
    <x v="1"/>
    <x v="3"/>
    <s v="REGULAR SALARIES &amp; WAGES"/>
    <n v="1878.74"/>
    <n v="0"/>
  </r>
  <r>
    <s v="GENERAL"/>
    <s v="001.19.562.100.11"/>
    <s v="17"/>
    <s v="1"/>
    <s v="001"/>
    <s v="17"/>
    <s v="562"/>
    <s v="100"/>
    <x v="3"/>
    <x v="2"/>
    <x v="0"/>
    <s v="REGULAR SALARIES &amp; WAGES"/>
    <n v="1424.26"/>
    <n v="55830"/>
  </r>
  <r>
    <s v="GENERAL"/>
    <s v="001.19.562.100.21"/>
    <s v="17"/>
    <s v="2"/>
    <s v="001"/>
    <s v="17"/>
    <s v="562"/>
    <s v="100"/>
    <x v="4"/>
    <x v="1"/>
    <x v="8"/>
    <s v="F.I.C.A."/>
    <n v="105.93"/>
    <n v="0"/>
  </r>
  <r>
    <s v="GENERAL"/>
    <s v="001.19.562.100.21"/>
    <s v="17"/>
    <s v="2"/>
    <s v="001"/>
    <s v="17"/>
    <s v="562"/>
    <s v="100"/>
    <x v="4"/>
    <x v="2"/>
    <x v="2"/>
    <s v="F.I.C.A."/>
    <n v="228.21"/>
    <n v="0"/>
  </r>
  <r>
    <s v="GENERAL"/>
    <s v="001.19.562.100.24"/>
    <s v="17"/>
    <s v="2"/>
    <s v="001"/>
    <s v="17"/>
    <s v="562"/>
    <s v="100"/>
    <x v="0"/>
    <x v="1"/>
    <x v="2"/>
    <s v="INDUSTRIAL INSURANCE"/>
    <n v="4.1500000000000004"/>
    <n v="0"/>
  </r>
  <r>
    <s v="GENERAL"/>
    <s v="001.19.562.100.24"/>
    <s v="17"/>
    <s v="2"/>
    <s v="001"/>
    <s v="17"/>
    <s v="562"/>
    <s v="100"/>
    <x v="0"/>
    <x v="0"/>
    <x v="0"/>
    <s v="INDUSTRIAL INSURANCE"/>
    <n v="12.52"/>
    <n v="240"/>
  </r>
  <r>
    <s v="GENERAL"/>
    <s v="001.19.562.100.24"/>
    <s v="17"/>
    <s v="2"/>
    <s v="001"/>
    <s v="17"/>
    <s v="562"/>
    <s v="100"/>
    <x v="0"/>
    <x v="0"/>
    <x v="8"/>
    <s v="INDUSTRIAL INSURANCE"/>
    <n v="25.74"/>
    <n v="0"/>
  </r>
  <r>
    <s v="GENERAL"/>
    <s v="001.19.562.100.25"/>
    <s v="17"/>
    <s v="2"/>
    <s v="001"/>
    <s v="17"/>
    <s v="562"/>
    <s v="100"/>
    <x v="1"/>
    <x v="1"/>
    <x v="9"/>
    <s v="HEALTH INSURANCE"/>
    <n v="431.33"/>
    <n v="0"/>
  </r>
  <r>
    <s v="GENERAL"/>
    <s v="001.19.562.100.41"/>
    <s v="17"/>
    <s v="4"/>
    <s v="001"/>
    <s v="17"/>
    <s v="562"/>
    <s v="100"/>
    <x v="9"/>
    <x v="2"/>
    <x v="3"/>
    <s v="PROFESSIONAL SERVICES"/>
    <n v="26566.26"/>
    <n v="0"/>
  </r>
  <r>
    <s v="GENERAL"/>
    <s v="001.19.562.100.41"/>
    <s v="17"/>
    <s v="4"/>
    <s v="001"/>
    <s v="17"/>
    <s v="562"/>
    <s v="100"/>
    <x v="9"/>
    <x v="0"/>
    <x v="8"/>
    <s v="PROFESSIONAL SERVICES"/>
    <n v="125802.09"/>
    <n v="0"/>
  </r>
  <r>
    <s v="GENERAL"/>
    <s v="001.19.562.100.41"/>
    <s v="17"/>
    <s v="4"/>
    <s v="001"/>
    <s v="17"/>
    <s v="562"/>
    <s v="100"/>
    <x v="9"/>
    <x v="0"/>
    <x v="3"/>
    <s v="PROFESSIONAL SERVICES"/>
    <n v="31398.16"/>
    <n v="1750"/>
  </r>
  <r>
    <s v="GENERAL"/>
    <s v="001.19.562.100.41"/>
    <s v="17"/>
    <s v="4"/>
    <s v="001"/>
    <s v="17"/>
    <s v="562"/>
    <s v="100"/>
    <x v="9"/>
    <x v="0"/>
    <x v="13"/>
    <s v="PROFESSIONAL SERVICES"/>
    <n v="-12806.75"/>
    <n v="0"/>
  </r>
  <r>
    <s v="GENERAL"/>
    <s v="001.19.562.100.97"/>
    <s v="17"/>
    <s v="9"/>
    <s v="001"/>
    <s v="17"/>
    <s v="562"/>
    <s v="100"/>
    <x v="20"/>
    <x v="1"/>
    <x v="5"/>
    <s v="INTERFUND PRINTING SERVICES"/>
    <n v="33"/>
    <n v="0"/>
  </r>
  <r>
    <s v="GENERAL"/>
    <s v="001.19.562.100.97"/>
    <s v="17"/>
    <s v="9"/>
    <s v="001"/>
    <s v="17"/>
    <s v="562"/>
    <s v="100"/>
    <x v="20"/>
    <x v="1"/>
    <x v="11"/>
    <s v="INTERFUND PRINTING SERVICES"/>
    <n v="33"/>
    <n v="0"/>
  </r>
  <r>
    <s v="GENERAL"/>
    <s v="001.19.562.100.97"/>
    <s v="17"/>
    <s v="9"/>
    <s v="001"/>
    <s v="17"/>
    <s v="562"/>
    <s v="100"/>
    <x v="20"/>
    <x v="1"/>
    <x v="4"/>
    <s v="INTERFUND PRINTING SERVICES"/>
    <n v="33"/>
    <n v="0"/>
  </r>
  <r>
    <s v="GENERAL"/>
    <s v="001.19.562.100.97"/>
    <s v="17"/>
    <s v="9"/>
    <s v="001"/>
    <s v="17"/>
    <s v="562"/>
    <s v="100"/>
    <x v="20"/>
    <x v="2"/>
    <x v="1"/>
    <s v="INTERFUND PRINTING SERVICES"/>
    <n v="50"/>
    <n v="0"/>
  </r>
  <r>
    <s v="GENERAL"/>
    <s v="001.19.562.100.97"/>
    <s v="17"/>
    <s v="9"/>
    <s v="001"/>
    <s v="17"/>
    <s v="562"/>
    <s v="100"/>
    <x v="20"/>
    <x v="2"/>
    <x v="2"/>
    <s v="INTERFUND PRINTING SERVICES"/>
    <n v="50"/>
    <n v="0"/>
  </r>
  <r>
    <s v="GENERAL"/>
    <s v="001.19.562.100.97"/>
    <s v="17"/>
    <s v="9"/>
    <s v="001"/>
    <s v="17"/>
    <s v="562"/>
    <s v="100"/>
    <x v="20"/>
    <x v="0"/>
    <x v="7"/>
    <s v="INTERFUND PRINTING SERVICES"/>
    <n v="50"/>
    <n v="0"/>
  </r>
  <r>
    <s v="GENERAL"/>
    <s v="001.19.562.100.97"/>
    <s v="17"/>
    <s v="9"/>
    <s v="001"/>
    <s v="17"/>
    <s v="562"/>
    <s v="100"/>
    <x v="20"/>
    <x v="0"/>
    <x v="8"/>
    <s v="INTERFUND PRINTING SERVICES"/>
    <n v="50"/>
    <n v="0"/>
  </r>
  <r>
    <s v="GENERAL"/>
    <s v="001.19.562.100.98"/>
    <s v="17"/>
    <s v="9"/>
    <s v="001"/>
    <s v="17"/>
    <s v="562"/>
    <s v="100"/>
    <x v="14"/>
    <x v="2"/>
    <x v="9"/>
    <s v="INTERFUND FACILITIES"/>
    <n v="2875"/>
    <n v="0"/>
  </r>
  <r>
    <s v="GENERAL"/>
    <s v="001.19.562.100.98"/>
    <s v="17"/>
    <s v="9"/>
    <s v="001"/>
    <s v="17"/>
    <s v="562"/>
    <s v="100"/>
    <x v="14"/>
    <x v="2"/>
    <x v="7"/>
    <s v="INTERFUND FACILITIES"/>
    <n v="2875"/>
    <n v="0"/>
  </r>
  <r>
    <s v="GENERAL"/>
    <s v="001.19.562.100.98"/>
    <s v="17"/>
    <s v="9"/>
    <s v="001"/>
    <s v="17"/>
    <s v="562"/>
    <s v="100"/>
    <x v="14"/>
    <x v="2"/>
    <x v="8"/>
    <s v="INTERFUND FACILITIES"/>
    <n v="2875"/>
    <n v="0"/>
  </r>
  <r>
    <s v="GENERAL"/>
    <s v="001.19.566.100.51"/>
    <s v="17"/>
    <s v="5"/>
    <s v="001"/>
    <s v="17"/>
    <s v="566"/>
    <s v="100"/>
    <x v="17"/>
    <x v="0"/>
    <x v="7"/>
    <s v="2% LIQUOR PROFITS AND EXCISE TAX"/>
    <n v="-50677.03"/>
    <n v="0"/>
  </r>
  <r>
    <s v="GENERAL"/>
    <s v="001.19.518.200.11"/>
    <s v="17"/>
    <s v="1"/>
    <s v="001"/>
    <s v="17"/>
    <s v="518"/>
    <s v="200"/>
    <x v="3"/>
    <x v="2"/>
    <x v="0"/>
    <s v="REGULAR SALARIES &amp; WAGES"/>
    <n v="0"/>
    <n v="0"/>
  </r>
  <r>
    <s v="GENERAL"/>
    <s v="001.19.524.200.11"/>
    <s v="17"/>
    <s v="1"/>
    <s v="001"/>
    <s v="17"/>
    <s v="524"/>
    <s v="200"/>
    <x v="3"/>
    <x v="1"/>
    <x v="7"/>
    <s v="REGULAR SALARIES &amp; WAGES"/>
    <n v="74081.03"/>
    <n v="253800"/>
  </r>
  <r>
    <s v="GENERAL"/>
    <s v="001.19.524.200.11"/>
    <s v="17"/>
    <s v="1"/>
    <s v="001"/>
    <s v="17"/>
    <s v="524"/>
    <s v="200"/>
    <x v="3"/>
    <x v="0"/>
    <x v="7"/>
    <s v="REGULAR SALARIES &amp; WAGES"/>
    <n v="89700.39"/>
    <n v="0"/>
  </r>
  <r>
    <s v="GENERAL"/>
    <s v="001.19.524.200.12"/>
    <s v="17"/>
    <s v="1"/>
    <s v="001"/>
    <s v="17"/>
    <s v="524"/>
    <s v="200"/>
    <x v="18"/>
    <x v="0"/>
    <x v="9"/>
    <s v="OVERTIME"/>
    <n v="22.22"/>
    <n v="0"/>
  </r>
  <r>
    <s v="GENERAL"/>
    <s v="001.19.524.200.13"/>
    <s v="17"/>
    <s v="1"/>
    <s v="001"/>
    <s v="17"/>
    <s v="524"/>
    <s v="200"/>
    <x v="16"/>
    <x v="0"/>
    <x v="0"/>
    <s v="OTHER WAGES"/>
    <n v="0"/>
    <n v="3000"/>
  </r>
  <r>
    <s v="GENERAL"/>
    <s v="001.19.524.200.21"/>
    <s v="17"/>
    <s v="2"/>
    <s v="001"/>
    <s v="17"/>
    <s v="524"/>
    <s v="200"/>
    <x v="4"/>
    <x v="2"/>
    <x v="6"/>
    <s v="F.I.C.A"/>
    <n v="6036.26"/>
    <n v="0"/>
  </r>
  <r>
    <s v="GENERAL"/>
    <s v="001.19.524.200.21"/>
    <s v="17"/>
    <s v="2"/>
    <s v="001"/>
    <s v="17"/>
    <s v="524"/>
    <s v="200"/>
    <x v="4"/>
    <x v="0"/>
    <x v="11"/>
    <s v="F.I.C.A"/>
    <n v="6100.78"/>
    <n v="0"/>
  </r>
  <r>
    <s v="GENERAL"/>
    <s v="001.19.524.200.23"/>
    <s v="17"/>
    <s v="2"/>
    <s v="001"/>
    <s v="17"/>
    <s v="524"/>
    <s v="200"/>
    <x v="5"/>
    <x v="1"/>
    <x v="0"/>
    <s v="PENSIONS"/>
    <n v="3783.6"/>
    <n v="0"/>
  </r>
  <r>
    <s v="GENERAL"/>
    <s v="001.19.524.200.23"/>
    <s v="17"/>
    <s v="2"/>
    <s v="001"/>
    <s v="17"/>
    <s v="524"/>
    <s v="200"/>
    <x v="5"/>
    <x v="0"/>
    <x v="3"/>
    <s v="PENSIONS"/>
    <n v="5689.72"/>
    <n v="0"/>
  </r>
  <r>
    <s v="GENERAL"/>
    <s v="001.19.524.200.24"/>
    <s v="17"/>
    <s v="2"/>
    <s v="001"/>
    <s v="17"/>
    <s v="524"/>
    <s v="200"/>
    <x v="0"/>
    <x v="1"/>
    <x v="3"/>
    <s v="INDUSTRIAL INSURANCE"/>
    <n v="645.30999999999995"/>
    <n v="0"/>
  </r>
  <r>
    <s v="GENERAL"/>
    <s v="001.19.524.200.24"/>
    <s v="17"/>
    <s v="2"/>
    <s v="001"/>
    <s v="17"/>
    <s v="524"/>
    <s v="200"/>
    <x v="0"/>
    <x v="2"/>
    <x v="9"/>
    <s v="INDUSTRIAL INSURANCE"/>
    <n v="633.65"/>
    <n v="0"/>
  </r>
  <r>
    <s v="GENERAL"/>
    <s v="001.19.524.200.31"/>
    <s v="17"/>
    <s v="3"/>
    <s v="001"/>
    <s v="17"/>
    <s v="524"/>
    <s v="200"/>
    <x v="7"/>
    <x v="1"/>
    <x v="4"/>
    <s v="OFFICE &amp; OPERATING SUPPLIES"/>
    <n v="57.38"/>
    <n v="0"/>
  </r>
  <r>
    <s v="GENERAL"/>
    <s v="001.19.524.200.31"/>
    <s v="17"/>
    <s v="3"/>
    <s v="001"/>
    <s v="17"/>
    <s v="524"/>
    <s v="200"/>
    <x v="7"/>
    <x v="2"/>
    <x v="10"/>
    <s v="OFFICE &amp; OPERATING SUPPLIES"/>
    <n v="89.02"/>
    <n v="0"/>
  </r>
  <r>
    <s v="GENERAL"/>
    <s v="001.19.524.200.42"/>
    <s v="17"/>
    <s v="4"/>
    <s v="001"/>
    <s v="17"/>
    <s v="524"/>
    <s v="200"/>
    <x v="2"/>
    <x v="2"/>
    <x v="2"/>
    <s v="COMMUNICATION"/>
    <n v="260.11"/>
    <n v="0"/>
  </r>
  <r>
    <s v="GENERAL"/>
    <s v="001.19.524.200.42"/>
    <s v="17"/>
    <s v="4"/>
    <s v="001"/>
    <s v="17"/>
    <s v="524"/>
    <s v="200"/>
    <x v="2"/>
    <x v="0"/>
    <x v="0"/>
    <s v="COMMUNICATION"/>
    <n v="0"/>
    <n v="5000"/>
  </r>
  <r>
    <s v="GENERAL"/>
    <s v="001.19.524.200.43"/>
    <s v="17"/>
    <s v="4"/>
    <s v="001"/>
    <s v="17"/>
    <s v="524"/>
    <s v="200"/>
    <x v="19"/>
    <x v="1"/>
    <x v="8"/>
    <s v="TRAVEL"/>
    <n v="21.51"/>
    <n v="0"/>
  </r>
  <r>
    <s v="GENERAL"/>
    <s v="001.19.524.200.49"/>
    <s v="17"/>
    <s v="4"/>
    <s v="001"/>
    <s v="17"/>
    <s v="524"/>
    <s v="200"/>
    <x v="12"/>
    <x v="1"/>
    <x v="10"/>
    <s v="MISCELLANEOUS"/>
    <n v="214.52"/>
    <n v="0"/>
  </r>
  <r>
    <s v="GENERAL"/>
    <s v="001.19.524.200.49"/>
    <s v="17"/>
    <s v="4"/>
    <s v="001"/>
    <s v="17"/>
    <s v="524"/>
    <s v="200"/>
    <x v="12"/>
    <x v="2"/>
    <x v="1"/>
    <s v="MISCELLANEOUS"/>
    <n v="26.87"/>
    <n v="0"/>
  </r>
  <r>
    <s v="GENERAL"/>
    <s v="001.19.524.200.49"/>
    <s v="17"/>
    <s v="4"/>
    <s v="001"/>
    <s v="17"/>
    <s v="524"/>
    <s v="200"/>
    <x v="12"/>
    <x v="2"/>
    <x v="8"/>
    <s v="MISCELLANEOUS"/>
    <n v="173.89"/>
    <n v="0"/>
  </r>
  <r>
    <s v="GENERAL"/>
    <s v="001.19.524.200.49"/>
    <s v="17"/>
    <s v="4"/>
    <s v="001"/>
    <s v="17"/>
    <s v="524"/>
    <s v="200"/>
    <x v="12"/>
    <x v="2"/>
    <x v="3"/>
    <s v="MISCELLANEOUS"/>
    <n v="2844.93"/>
    <n v="0"/>
  </r>
  <r>
    <s v="GENERAL"/>
    <s v="001.19.524.200.49"/>
    <s v="17"/>
    <s v="4"/>
    <s v="001"/>
    <s v="17"/>
    <s v="524"/>
    <s v="200"/>
    <x v="12"/>
    <x v="0"/>
    <x v="0"/>
    <s v="MISCELLANEOUS"/>
    <n v="185"/>
    <n v="4900"/>
  </r>
  <r>
    <s v="GENERAL"/>
    <s v="001.19.524.200.64"/>
    <s v="17"/>
    <s v="6"/>
    <s v="001"/>
    <s v="17"/>
    <s v="524"/>
    <s v="200"/>
    <x v="25"/>
    <x v="0"/>
    <x v="0"/>
    <s v="MACHINERY &amp; EQUIPMENT"/>
    <n v="0"/>
    <n v="0"/>
  </r>
  <r>
    <s v="GENERAL"/>
    <s v="001.19.518.200.45"/>
    <s v="17"/>
    <s v="4"/>
    <s v="001"/>
    <s v="17"/>
    <s v="518"/>
    <s v="200"/>
    <x v="26"/>
    <x v="2"/>
    <x v="0"/>
    <s v="OPERATING RENTALS &amp; LEASES"/>
    <n v="0"/>
    <n v="0"/>
  </r>
  <r>
    <s v="GENERAL"/>
    <s v="001.19.524.200.11"/>
    <s v="17"/>
    <s v="1"/>
    <s v="001"/>
    <s v="17"/>
    <s v="524"/>
    <s v="200"/>
    <x v="3"/>
    <x v="1"/>
    <x v="4"/>
    <s v="REGULAR SALARIES &amp; WAGES"/>
    <n v="77944.55"/>
    <n v="0"/>
  </r>
  <r>
    <s v="GENERAL"/>
    <s v="001.19.524.200.11"/>
    <s v="17"/>
    <s v="1"/>
    <s v="001"/>
    <s v="17"/>
    <s v="524"/>
    <s v="200"/>
    <x v="3"/>
    <x v="2"/>
    <x v="9"/>
    <s v="REGULAR SALARIES &amp; WAGES"/>
    <n v="81184.740000000005"/>
    <n v="-19700"/>
  </r>
  <r>
    <s v="GENERAL"/>
    <s v="001.19.524.200.11"/>
    <s v="17"/>
    <s v="1"/>
    <s v="001"/>
    <s v="17"/>
    <s v="524"/>
    <s v="200"/>
    <x v="3"/>
    <x v="2"/>
    <x v="6"/>
    <s v="REGULAR SALARIES &amp; WAGES"/>
    <n v="81232.75"/>
    <n v="0"/>
  </r>
  <r>
    <s v="GENERAL"/>
    <s v="001.19.524.200.12"/>
    <s v="17"/>
    <s v="1"/>
    <s v="001"/>
    <s v="17"/>
    <s v="524"/>
    <s v="200"/>
    <x v="18"/>
    <x v="2"/>
    <x v="4"/>
    <s v="OVERTIME"/>
    <n v="851.97"/>
    <n v="0"/>
  </r>
  <r>
    <s v="GENERAL"/>
    <s v="001.19.524.200.12"/>
    <s v="17"/>
    <s v="1"/>
    <s v="001"/>
    <s v="17"/>
    <s v="524"/>
    <s v="200"/>
    <x v="18"/>
    <x v="0"/>
    <x v="4"/>
    <s v="OVERTIME"/>
    <n v="3247.19"/>
    <n v="0"/>
  </r>
  <r>
    <s v="GENERAL"/>
    <s v="001.19.524.200.12"/>
    <s v="17"/>
    <s v="1"/>
    <s v="001"/>
    <s v="17"/>
    <s v="524"/>
    <s v="200"/>
    <x v="18"/>
    <x v="0"/>
    <x v="8"/>
    <s v="OVERTIME"/>
    <n v="3318.43"/>
    <n v="0"/>
  </r>
  <r>
    <s v="GENERAL"/>
    <s v="001.19.524.200.21"/>
    <s v="17"/>
    <s v="2"/>
    <s v="001"/>
    <s v="17"/>
    <s v="524"/>
    <s v="200"/>
    <x v="4"/>
    <x v="2"/>
    <x v="0"/>
    <s v="F.I.C.A"/>
    <n v="5802.26"/>
    <n v="89280"/>
  </r>
  <r>
    <s v="GENERAL"/>
    <s v="001.19.524.200.21"/>
    <s v="17"/>
    <s v="2"/>
    <s v="001"/>
    <s v="17"/>
    <s v="524"/>
    <s v="200"/>
    <x v="4"/>
    <x v="2"/>
    <x v="5"/>
    <s v="F.I.C.A"/>
    <n v="5152.22"/>
    <n v="0"/>
  </r>
  <r>
    <s v="GENERAL"/>
    <s v="001.19.524.200.21"/>
    <s v="17"/>
    <s v="2"/>
    <s v="001"/>
    <s v="17"/>
    <s v="524"/>
    <s v="200"/>
    <x v="4"/>
    <x v="0"/>
    <x v="10"/>
    <s v="F.I.C.A"/>
    <n v="5933.14"/>
    <n v="0"/>
  </r>
  <r>
    <s v="GENERAL"/>
    <s v="001.19.524.200.21"/>
    <s v="17"/>
    <s v="2"/>
    <s v="001"/>
    <s v="17"/>
    <s v="524"/>
    <s v="200"/>
    <x v="4"/>
    <x v="0"/>
    <x v="9"/>
    <s v="F.I.C.A"/>
    <n v="5803.81"/>
    <n v="0"/>
  </r>
  <r>
    <s v="GENERAL"/>
    <s v="001.19.524.200.23"/>
    <s v="17"/>
    <s v="2"/>
    <s v="001"/>
    <s v="17"/>
    <s v="524"/>
    <s v="200"/>
    <x v="5"/>
    <x v="2"/>
    <x v="8"/>
    <s v="PENSIONS"/>
    <n v="5805.8"/>
    <n v="0"/>
  </r>
  <r>
    <s v="GENERAL"/>
    <s v="001.19.524.200.24"/>
    <s v="17"/>
    <s v="2"/>
    <s v="001"/>
    <s v="17"/>
    <s v="524"/>
    <s v="200"/>
    <x v="0"/>
    <x v="1"/>
    <x v="9"/>
    <s v="INDUSTRIAL INSURANCE"/>
    <n v="647.58000000000004"/>
    <n v="0"/>
  </r>
  <r>
    <s v="GENERAL"/>
    <s v="001.19.524.200.24"/>
    <s v="17"/>
    <s v="2"/>
    <s v="001"/>
    <s v="17"/>
    <s v="524"/>
    <s v="200"/>
    <x v="0"/>
    <x v="0"/>
    <x v="0"/>
    <s v="INDUSTRIAL INSURANCE"/>
    <n v="660"/>
    <n v="7910"/>
  </r>
  <r>
    <s v="GENERAL"/>
    <s v="001.19.524.200.25"/>
    <s v="17"/>
    <s v="2"/>
    <s v="001"/>
    <s v="17"/>
    <s v="524"/>
    <s v="200"/>
    <x v="1"/>
    <x v="1"/>
    <x v="1"/>
    <s v="MEDICAL &amp; LIFE INSURANCE"/>
    <n v="14037.68"/>
    <n v="0"/>
  </r>
  <r>
    <s v="GENERAL"/>
    <s v="001.19.524.200.25"/>
    <s v="17"/>
    <s v="2"/>
    <s v="001"/>
    <s v="17"/>
    <s v="524"/>
    <s v="200"/>
    <x v="1"/>
    <x v="2"/>
    <x v="11"/>
    <s v="MEDICAL &amp; LIFE INSURANCE"/>
    <n v="17061.46"/>
    <n v="0"/>
  </r>
  <r>
    <s v="GENERAL"/>
    <s v="001.19.524.200.28"/>
    <s v="17"/>
    <s v="2"/>
    <s v="001"/>
    <s v="17"/>
    <s v="524"/>
    <s v="200"/>
    <x v="6"/>
    <x v="1"/>
    <x v="2"/>
    <s v="UNEMPLOYMENT CLAIMS"/>
    <n v="1818"/>
    <n v="0"/>
  </r>
  <r>
    <s v="GENERAL"/>
    <s v="001.19.524.200.31"/>
    <s v="17"/>
    <s v="3"/>
    <s v="001"/>
    <s v="17"/>
    <s v="524"/>
    <s v="200"/>
    <x v="7"/>
    <x v="0"/>
    <x v="2"/>
    <s v="OFFICE &amp; OPERATING SUPPLIES"/>
    <n v="52.12"/>
    <n v="0"/>
  </r>
  <r>
    <s v="GENERAL"/>
    <s v="001.19.524.200.41"/>
    <s v="17"/>
    <s v="4"/>
    <s v="001"/>
    <s v="17"/>
    <s v="524"/>
    <s v="200"/>
    <x v="9"/>
    <x v="1"/>
    <x v="4"/>
    <s v="PROFESSIONAL SERVICES"/>
    <n v="937.73"/>
    <n v="0"/>
  </r>
  <r>
    <s v="GENERAL"/>
    <s v="001.19.524.200.41"/>
    <s v="17"/>
    <s v="4"/>
    <s v="001"/>
    <s v="17"/>
    <s v="524"/>
    <s v="200"/>
    <x v="9"/>
    <x v="1"/>
    <x v="8"/>
    <s v="PROFESSIONAL SERVICES"/>
    <n v="1406.19"/>
    <n v="0"/>
  </r>
  <r>
    <s v="GENERAL"/>
    <s v="001.19.524.200.43"/>
    <s v="17"/>
    <s v="4"/>
    <s v="001"/>
    <s v="17"/>
    <s v="524"/>
    <s v="200"/>
    <x v="19"/>
    <x v="0"/>
    <x v="2"/>
    <s v="TRAVEL"/>
    <n v="367.24"/>
    <n v="0"/>
  </r>
  <r>
    <s v="GENERAL"/>
    <s v="001.19.524.200.49"/>
    <s v="17"/>
    <s v="4"/>
    <s v="001"/>
    <s v="17"/>
    <s v="524"/>
    <s v="200"/>
    <x v="12"/>
    <x v="2"/>
    <x v="11"/>
    <s v="MISCELLANEOUS"/>
    <n v="-328.15"/>
    <n v="0"/>
  </r>
  <r>
    <s v="GENERAL"/>
    <s v="001.19.524.200.93"/>
    <s v="17"/>
    <s v="9"/>
    <s v="001"/>
    <s v="17"/>
    <s v="524"/>
    <s v="200"/>
    <x v="13"/>
    <x v="0"/>
    <x v="2"/>
    <s v="EQUIPMENT RENTAL CHARGE-FUEL"/>
    <n v="650"/>
    <n v="0"/>
  </r>
  <r>
    <s v="GENERAL"/>
    <s v="001.19.524.200.95"/>
    <s v="17"/>
    <s v="9"/>
    <s v="001"/>
    <s v="17"/>
    <s v="524"/>
    <s v="200"/>
    <x v="22"/>
    <x v="1"/>
    <x v="9"/>
    <s v="INTERFUND OPERATING RENTALS &amp; LEASES"/>
    <n v="3183"/>
    <n v="0"/>
  </r>
  <r>
    <s v="GENERAL"/>
    <s v="001.19.524.200.95"/>
    <s v="17"/>
    <s v="9"/>
    <s v="001"/>
    <s v="17"/>
    <s v="524"/>
    <s v="200"/>
    <x v="22"/>
    <x v="2"/>
    <x v="5"/>
    <s v="INTERFUND OPERATING RENTALS &amp; LEASES"/>
    <n v="3183"/>
    <n v="0"/>
  </r>
  <r>
    <s v="GENERAL"/>
    <s v="001.19.524.200.95"/>
    <s v="17"/>
    <s v="9"/>
    <s v="001"/>
    <s v="17"/>
    <s v="524"/>
    <s v="200"/>
    <x v="22"/>
    <x v="0"/>
    <x v="6"/>
    <s v="INTERFUND OPERATING RENTALS &amp; LEASES"/>
    <n v="3342"/>
    <n v="0"/>
  </r>
  <r>
    <s v="GENERAL"/>
    <s v="001.19.524.200.95"/>
    <s v="17"/>
    <s v="9"/>
    <s v="001"/>
    <s v="17"/>
    <s v="524"/>
    <s v="200"/>
    <x v="22"/>
    <x v="0"/>
    <x v="1"/>
    <s v="INTERFUND OPERATING RENTALS &amp; LEASES"/>
    <n v="3342"/>
    <n v="0"/>
  </r>
  <r>
    <s v="GENERAL"/>
    <s v="001.19.524.200.95"/>
    <s v="17"/>
    <s v="9"/>
    <s v="001"/>
    <s v="17"/>
    <s v="524"/>
    <s v="200"/>
    <x v="22"/>
    <x v="0"/>
    <x v="2"/>
    <s v="INTERFUND OPERATING RENTALS &amp; LEASES"/>
    <n v="3342"/>
    <n v="0"/>
  </r>
  <r>
    <s v="GENERAL"/>
    <s v="001.19.524.200.97"/>
    <s v="17"/>
    <s v="9"/>
    <s v="001"/>
    <s v="17"/>
    <s v="524"/>
    <s v="200"/>
    <x v="20"/>
    <x v="1"/>
    <x v="9"/>
    <s v="INTERFUND PRINTING SERVICES"/>
    <n v="1433"/>
    <n v="0"/>
  </r>
  <r>
    <s v="GENERAL"/>
    <s v="001.19.524.200.97"/>
    <s v="17"/>
    <s v="9"/>
    <s v="001"/>
    <s v="17"/>
    <s v="524"/>
    <s v="200"/>
    <x v="20"/>
    <x v="1"/>
    <x v="7"/>
    <s v="INTERFUND PRINTING SERVICES"/>
    <n v="1433"/>
    <n v="0"/>
  </r>
  <r>
    <s v="GENERAL"/>
    <s v="001.19.524.200.97"/>
    <s v="17"/>
    <s v="9"/>
    <s v="001"/>
    <s v="17"/>
    <s v="524"/>
    <s v="200"/>
    <x v="20"/>
    <x v="1"/>
    <x v="8"/>
    <s v="INTERFUND PRINTING SERVICES"/>
    <n v="1433"/>
    <n v="0"/>
  </r>
  <r>
    <s v="GENERAL"/>
    <s v="001.19.524.200.97"/>
    <s v="17"/>
    <s v="9"/>
    <s v="001"/>
    <s v="17"/>
    <s v="524"/>
    <s v="200"/>
    <x v="20"/>
    <x v="0"/>
    <x v="9"/>
    <s v="INTERFUND PRINTING SERVICES"/>
    <n v="1350"/>
    <n v="0"/>
  </r>
  <r>
    <s v="GENERAL"/>
    <s v="001.19.524.200.97"/>
    <s v="17"/>
    <s v="9"/>
    <s v="001"/>
    <s v="17"/>
    <s v="524"/>
    <s v="200"/>
    <x v="20"/>
    <x v="0"/>
    <x v="7"/>
    <s v="INTERFUND PRINTING SERVICES"/>
    <n v="1350"/>
    <n v="0"/>
  </r>
  <r>
    <s v="GENERAL"/>
    <s v="001.19.524.200.99"/>
    <s v="17"/>
    <s v="9"/>
    <s v="001"/>
    <s v="17"/>
    <s v="524"/>
    <s v="200"/>
    <x v="15"/>
    <x v="2"/>
    <x v="0"/>
    <s v="INTERFUND IS SERVICES"/>
    <n v="8558"/>
    <n v="102700"/>
  </r>
  <r>
    <s v="GENERAL"/>
    <s v="001.19.524.600.13"/>
    <s v="17"/>
    <s v="1"/>
    <s v="001"/>
    <s v="17"/>
    <s v="524"/>
    <s v="600"/>
    <x v="16"/>
    <x v="2"/>
    <x v="1"/>
    <s v="OTHER WAGES"/>
    <n v="3760"/>
    <n v="0"/>
  </r>
  <r>
    <s v="GENERAL"/>
    <s v="001.19.524.600.21"/>
    <s v="17"/>
    <s v="2"/>
    <s v="001"/>
    <s v="17"/>
    <s v="524"/>
    <s v="600"/>
    <x v="4"/>
    <x v="2"/>
    <x v="4"/>
    <s v="F.I.C.A"/>
    <n v="237.46"/>
    <n v="0"/>
  </r>
  <r>
    <s v="GENERAL"/>
    <s v="001.19.524.600.21"/>
    <s v="17"/>
    <s v="2"/>
    <s v="001"/>
    <s v="17"/>
    <s v="524"/>
    <s v="600"/>
    <x v="4"/>
    <x v="0"/>
    <x v="0"/>
    <s v="F.I.C.A"/>
    <n v="0"/>
    <n v="0"/>
  </r>
  <r>
    <s v="GENERAL"/>
    <s v="001.19.524.600.44"/>
    <s v="17"/>
    <s v="4"/>
    <s v="001"/>
    <s v="17"/>
    <s v="524"/>
    <s v="600"/>
    <x v="10"/>
    <x v="0"/>
    <x v="6"/>
    <s v="ADVERTISING"/>
    <n v="2693"/>
    <n v="0"/>
  </r>
  <r>
    <s v="GENERAL"/>
    <s v="001.19.557.200.11"/>
    <s v="17"/>
    <s v="1"/>
    <s v="001"/>
    <s v="17"/>
    <s v="557"/>
    <s v="200"/>
    <x v="3"/>
    <x v="1"/>
    <x v="0"/>
    <s v="REGULAR SALARIES &amp; WAGES"/>
    <n v="16286.74"/>
    <n v="159100"/>
  </r>
  <r>
    <s v="GENERAL"/>
    <s v="001.19.557.200.11"/>
    <s v="17"/>
    <s v="1"/>
    <s v="001"/>
    <s v="17"/>
    <s v="557"/>
    <s v="200"/>
    <x v="3"/>
    <x v="1"/>
    <x v="5"/>
    <s v="REGULAR SALARIES &amp; WAGES"/>
    <n v="14093.86"/>
    <n v="0"/>
  </r>
  <r>
    <s v="GENERAL"/>
    <s v="001.19.557.200.11"/>
    <s v="17"/>
    <s v="1"/>
    <s v="001"/>
    <s v="17"/>
    <s v="557"/>
    <s v="200"/>
    <x v="3"/>
    <x v="1"/>
    <x v="4"/>
    <s v="REGULAR SALARIES &amp; WAGES"/>
    <n v="9259.7199999999993"/>
    <n v="0"/>
  </r>
  <r>
    <s v="GENERAL"/>
    <s v="001.19.557.200.11"/>
    <s v="17"/>
    <s v="1"/>
    <s v="001"/>
    <s v="17"/>
    <s v="557"/>
    <s v="200"/>
    <x v="3"/>
    <x v="2"/>
    <x v="2"/>
    <s v="REGULAR SALARIES &amp; WAGES"/>
    <n v="9606.27"/>
    <n v="0"/>
  </r>
  <r>
    <s v="GENERAL"/>
    <s v="001.19.557.200.11"/>
    <s v="17"/>
    <s v="1"/>
    <s v="001"/>
    <s v="17"/>
    <s v="557"/>
    <s v="200"/>
    <x v="3"/>
    <x v="0"/>
    <x v="5"/>
    <s v="REGULAR SALARIES &amp; WAGES"/>
    <n v="7084.55"/>
    <n v="0"/>
  </r>
  <r>
    <s v="GENERAL"/>
    <s v="001.19.524.200.95"/>
    <s v="17"/>
    <s v="9"/>
    <s v="001"/>
    <s v="17"/>
    <s v="524"/>
    <s v="200"/>
    <x v="22"/>
    <x v="0"/>
    <x v="10"/>
    <s v="INTERFUND OPERATING RENTALS &amp; LEASES"/>
    <n v="3342"/>
    <n v="0"/>
  </r>
  <r>
    <s v="GENERAL"/>
    <s v="001.19.524.200.98"/>
    <s v="17"/>
    <s v="9"/>
    <s v="001"/>
    <s v="17"/>
    <s v="524"/>
    <s v="200"/>
    <x v="14"/>
    <x v="1"/>
    <x v="7"/>
    <s v="INTERFUND FACILITIES"/>
    <n v="7853"/>
    <n v="0"/>
  </r>
  <r>
    <s v="GENERAL"/>
    <s v="001.19.524.200.98"/>
    <s v="17"/>
    <s v="9"/>
    <s v="001"/>
    <s v="17"/>
    <s v="524"/>
    <s v="200"/>
    <x v="14"/>
    <x v="1"/>
    <x v="8"/>
    <s v="INTERFUND FACILITIES"/>
    <n v="7853"/>
    <n v="0"/>
  </r>
  <r>
    <s v="GENERAL"/>
    <s v="001.19.524.200.98"/>
    <s v="17"/>
    <s v="9"/>
    <s v="001"/>
    <s v="17"/>
    <s v="524"/>
    <s v="200"/>
    <x v="14"/>
    <x v="2"/>
    <x v="5"/>
    <s v="INTERFUND FACILITIES"/>
    <n v="9033"/>
    <n v="0"/>
  </r>
  <r>
    <s v="GENERAL"/>
    <s v="001.19.524.200.98"/>
    <s v="17"/>
    <s v="9"/>
    <s v="001"/>
    <s v="17"/>
    <s v="524"/>
    <s v="200"/>
    <x v="14"/>
    <x v="0"/>
    <x v="5"/>
    <s v="INTERFUND FACILITIES"/>
    <n v="8075"/>
    <n v="0"/>
  </r>
  <r>
    <s v="GENERAL"/>
    <s v="001.19.524.200.99"/>
    <s v="17"/>
    <s v="9"/>
    <s v="001"/>
    <s v="17"/>
    <s v="524"/>
    <s v="200"/>
    <x v="15"/>
    <x v="2"/>
    <x v="4"/>
    <s v="INTERFUND IS SERVICES"/>
    <n v="8558"/>
    <n v="0"/>
  </r>
  <r>
    <s v="GENERAL"/>
    <s v="001.19.524.200.99"/>
    <s v="17"/>
    <s v="9"/>
    <s v="001"/>
    <s v="17"/>
    <s v="524"/>
    <s v="200"/>
    <x v="15"/>
    <x v="2"/>
    <x v="3"/>
    <s v="INTERFUND IS SERVICES"/>
    <n v="8558"/>
    <n v="0"/>
  </r>
  <r>
    <s v="GENERAL"/>
    <s v="001.19.524.200.99"/>
    <s v="17"/>
    <s v="9"/>
    <s v="001"/>
    <s v="17"/>
    <s v="524"/>
    <s v="200"/>
    <x v="15"/>
    <x v="0"/>
    <x v="9"/>
    <s v="INTERFUND IS SERVICES"/>
    <n v="8708"/>
    <n v="0"/>
  </r>
  <r>
    <s v="GENERAL"/>
    <s v="001.19.524.200.99"/>
    <s v="17"/>
    <s v="9"/>
    <s v="001"/>
    <s v="17"/>
    <s v="524"/>
    <s v="200"/>
    <x v="15"/>
    <x v="0"/>
    <x v="7"/>
    <s v="INTERFUND IS SERVICES"/>
    <n v="8708"/>
    <n v="0"/>
  </r>
  <r>
    <s v="GENERAL"/>
    <s v="001.19.524.200.99"/>
    <s v="17"/>
    <s v="9"/>
    <s v="001"/>
    <s v="17"/>
    <s v="524"/>
    <s v="200"/>
    <x v="15"/>
    <x v="0"/>
    <x v="8"/>
    <s v="INTERFUND IS SERVICES"/>
    <n v="8708"/>
    <n v="0"/>
  </r>
  <r>
    <s v="GENERAL"/>
    <s v="001.19.524.600.21"/>
    <s v="17"/>
    <s v="2"/>
    <s v="001"/>
    <s v="17"/>
    <s v="524"/>
    <s v="600"/>
    <x v="4"/>
    <x v="1"/>
    <x v="12"/>
    <s v="F.I.C.A"/>
    <m/>
    <m/>
  </r>
  <r>
    <s v="GENERAL"/>
    <s v="001.19.524.600.21"/>
    <s v="17"/>
    <s v="2"/>
    <s v="001"/>
    <s v="17"/>
    <s v="524"/>
    <s v="600"/>
    <x v="4"/>
    <x v="2"/>
    <x v="8"/>
    <s v="F.I.C.A"/>
    <n v="281.52"/>
    <n v="0"/>
  </r>
  <r>
    <s v="GENERAL"/>
    <s v="001.19.524.600.21"/>
    <s v="17"/>
    <s v="2"/>
    <s v="001"/>
    <s v="17"/>
    <s v="524"/>
    <s v="600"/>
    <x v="4"/>
    <x v="2"/>
    <x v="2"/>
    <s v="F.I.C.A"/>
    <n v="241.12"/>
    <n v="0"/>
  </r>
  <r>
    <s v="GENERAL"/>
    <s v="001.19.524.600.31"/>
    <s v="17"/>
    <s v="3"/>
    <s v="001"/>
    <s v="17"/>
    <s v="524"/>
    <s v="600"/>
    <x v="7"/>
    <x v="2"/>
    <x v="9"/>
    <s v="OFFICE &amp; OPERATING SUPPLIES"/>
    <n v="32.43"/>
    <n v="0"/>
  </r>
  <r>
    <s v="GENERAL"/>
    <s v="001.19.524.600.35"/>
    <s v="17"/>
    <s v="3"/>
    <s v="001"/>
    <s v="17"/>
    <s v="524"/>
    <s v="600"/>
    <x v="8"/>
    <x v="2"/>
    <x v="0"/>
    <s v="SMALL TOOLS AND EQUIPMENT"/>
    <n v="0"/>
    <n v="1000"/>
  </r>
  <r>
    <s v="GENERAL"/>
    <s v="001.19.542.651.41"/>
    <s v="17"/>
    <s v="4"/>
    <s v="001"/>
    <s v="17"/>
    <s v="542"/>
    <s v="651"/>
    <x v="9"/>
    <x v="1"/>
    <x v="0"/>
    <s v="PROFESSIONAL SERVICES"/>
    <n v="0"/>
    <n v="0"/>
  </r>
  <r>
    <s v="GENERAL"/>
    <s v="001.19.557.200.11"/>
    <s v="17"/>
    <s v="1"/>
    <s v="001"/>
    <s v="17"/>
    <s v="557"/>
    <s v="200"/>
    <x v="3"/>
    <x v="1"/>
    <x v="6"/>
    <s v="REGULAR SALARIES &amp; WAGES"/>
    <n v="13201.29"/>
    <n v="0"/>
  </r>
  <r>
    <s v="GENERAL"/>
    <s v="001.19.557.200.11"/>
    <s v="17"/>
    <s v="1"/>
    <s v="001"/>
    <s v="17"/>
    <s v="557"/>
    <s v="200"/>
    <x v="3"/>
    <x v="1"/>
    <x v="7"/>
    <s v="REGULAR SALARIES &amp; WAGES"/>
    <n v="15632.43"/>
    <n v="0"/>
  </r>
  <r>
    <s v="GENERAL"/>
    <s v="001.19.557.200.11"/>
    <s v="17"/>
    <s v="1"/>
    <s v="001"/>
    <s v="17"/>
    <s v="557"/>
    <s v="200"/>
    <x v="3"/>
    <x v="2"/>
    <x v="5"/>
    <s v="REGULAR SALARIES &amp; WAGES"/>
    <n v="7437.91"/>
    <n v="0"/>
  </r>
  <r>
    <s v="GENERAL"/>
    <s v="001.19.557.200.11"/>
    <s v="17"/>
    <s v="1"/>
    <s v="001"/>
    <s v="17"/>
    <s v="557"/>
    <s v="200"/>
    <x v="3"/>
    <x v="2"/>
    <x v="3"/>
    <s v="REGULAR SALARIES &amp; WAGES"/>
    <n v="8642.66"/>
    <n v="0"/>
  </r>
  <r>
    <s v="GENERAL"/>
    <s v="001.19.557.200.12"/>
    <s v="17"/>
    <s v="1"/>
    <s v="001"/>
    <s v="17"/>
    <s v="557"/>
    <s v="200"/>
    <x v="18"/>
    <x v="0"/>
    <x v="0"/>
    <s v="OVERTIME"/>
    <n v="0"/>
    <n v="5000"/>
  </r>
  <r>
    <s v="GENERAL"/>
    <s v="001.19.557.200.13"/>
    <s v="17"/>
    <s v="1"/>
    <s v="001"/>
    <s v="17"/>
    <s v="557"/>
    <s v="200"/>
    <x v="16"/>
    <x v="1"/>
    <x v="8"/>
    <s v="OTHER WAGES"/>
    <n v="1312.5"/>
    <n v="0"/>
  </r>
  <r>
    <s v="GENERAL"/>
    <s v="001.19.557.200.13"/>
    <s v="17"/>
    <s v="1"/>
    <s v="001"/>
    <s v="17"/>
    <s v="557"/>
    <s v="200"/>
    <x v="16"/>
    <x v="2"/>
    <x v="11"/>
    <s v="OTHER WAGES"/>
    <n v="7239"/>
    <n v="64758"/>
  </r>
  <r>
    <s v="GENERAL"/>
    <s v="001.19.557.200.13"/>
    <s v="17"/>
    <s v="1"/>
    <s v="001"/>
    <s v="17"/>
    <s v="557"/>
    <s v="200"/>
    <x v="16"/>
    <x v="0"/>
    <x v="11"/>
    <s v="OTHER WAGES"/>
    <n v="1905"/>
    <n v="0"/>
  </r>
  <r>
    <s v="GENERAL"/>
    <s v="001.19.557.200.21"/>
    <s v="17"/>
    <s v="2"/>
    <s v="001"/>
    <s v="17"/>
    <s v="557"/>
    <s v="200"/>
    <x v="4"/>
    <x v="1"/>
    <x v="9"/>
    <s v="F.I.C.A"/>
    <n v="1080.6600000000001"/>
    <n v="10800"/>
  </r>
  <r>
    <s v="GENERAL"/>
    <s v="001.19.557.200.21"/>
    <s v="17"/>
    <s v="2"/>
    <s v="001"/>
    <s v="17"/>
    <s v="557"/>
    <s v="200"/>
    <x v="4"/>
    <x v="1"/>
    <x v="3"/>
    <s v="F.I.C.A"/>
    <n v="793.08"/>
    <n v="0"/>
  </r>
  <r>
    <s v="GENERAL"/>
    <s v="001.19.557.200.21"/>
    <s v="17"/>
    <s v="2"/>
    <s v="001"/>
    <s v="17"/>
    <s v="557"/>
    <s v="200"/>
    <x v="4"/>
    <x v="2"/>
    <x v="5"/>
    <s v="F.I.C.A"/>
    <n v="668.11"/>
    <n v="0"/>
  </r>
  <r>
    <s v="GENERAL"/>
    <s v="001.19.557.200.21"/>
    <s v="17"/>
    <s v="2"/>
    <s v="001"/>
    <s v="17"/>
    <s v="557"/>
    <s v="200"/>
    <x v="4"/>
    <x v="2"/>
    <x v="3"/>
    <s v="F.I.C.A"/>
    <n v="1073.75"/>
    <n v="0"/>
  </r>
  <r>
    <s v="GENERAL"/>
    <s v="001.19.557.200.21"/>
    <s v="17"/>
    <s v="2"/>
    <s v="001"/>
    <s v="17"/>
    <s v="557"/>
    <s v="200"/>
    <x v="4"/>
    <x v="0"/>
    <x v="5"/>
    <s v="F.I.C.A"/>
    <n v="694.57"/>
    <n v="0"/>
  </r>
  <r>
    <s v="GENERAL"/>
    <s v="001.19.557.200.23"/>
    <s v="17"/>
    <s v="2"/>
    <s v="001"/>
    <s v="17"/>
    <s v="557"/>
    <s v="200"/>
    <x v="5"/>
    <x v="2"/>
    <x v="0"/>
    <s v="PENSIONS"/>
    <n v="489.12"/>
    <n v="8430"/>
  </r>
  <r>
    <s v="GENERAL"/>
    <s v="001.19.557.200.24"/>
    <s v="17"/>
    <s v="2"/>
    <s v="001"/>
    <s v="17"/>
    <s v="557"/>
    <s v="200"/>
    <x v="0"/>
    <x v="1"/>
    <x v="5"/>
    <s v="INDUSTRIAL INSURANCE"/>
    <n v="61.11"/>
    <n v="0"/>
  </r>
  <r>
    <s v="GENERAL"/>
    <s v="001.19.557.200.24"/>
    <s v="17"/>
    <s v="2"/>
    <s v="001"/>
    <s v="17"/>
    <s v="557"/>
    <s v="200"/>
    <x v="0"/>
    <x v="2"/>
    <x v="10"/>
    <s v="INDUSTRIAL INSURANCE"/>
    <n v="109.93"/>
    <n v="0"/>
  </r>
  <r>
    <s v="GENERAL"/>
    <s v="001.19.557.200.24"/>
    <s v="17"/>
    <s v="2"/>
    <s v="001"/>
    <s v="17"/>
    <s v="557"/>
    <s v="200"/>
    <x v="0"/>
    <x v="0"/>
    <x v="10"/>
    <s v="INDUSTRIAL INSURANCE"/>
    <n v="170.35"/>
    <n v="0"/>
  </r>
  <r>
    <s v="GENERAL"/>
    <s v="001.19.557.200.24"/>
    <s v="17"/>
    <s v="2"/>
    <s v="001"/>
    <s v="17"/>
    <s v="557"/>
    <s v="200"/>
    <x v="0"/>
    <x v="0"/>
    <x v="2"/>
    <s v="INDUSTRIAL INSURANCE"/>
    <n v="140.61000000000001"/>
    <n v="0"/>
  </r>
  <r>
    <s v="GENERAL"/>
    <s v="001.19.557.200.28"/>
    <s v="17"/>
    <s v="2"/>
    <s v="001"/>
    <s v="17"/>
    <s v="557"/>
    <s v="200"/>
    <x v="6"/>
    <x v="0"/>
    <x v="12"/>
    <s v="UNEMPLOYMENT CLAIMS"/>
    <m/>
    <m/>
  </r>
  <r>
    <s v="GENERAL"/>
    <s v="001.19.557.200.41"/>
    <s v="17"/>
    <s v="4"/>
    <s v="001"/>
    <s v="17"/>
    <s v="557"/>
    <s v="200"/>
    <x v="9"/>
    <x v="2"/>
    <x v="7"/>
    <s v="PROFESSIONAL SERVICES"/>
    <n v="1643.84"/>
    <n v="0"/>
  </r>
  <r>
    <s v="GENERAL"/>
    <s v="001.19.557.200.42"/>
    <s v="17"/>
    <s v="4"/>
    <s v="001"/>
    <s v="17"/>
    <s v="557"/>
    <s v="200"/>
    <x v="2"/>
    <x v="2"/>
    <x v="11"/>
    <s v="COMMUNICATION"/>
    <n v="415.36"/>
    <n v="0"/>
  </r>
  <r>
    <s v="GENERAL"/>
    <s v="001.19.557.200.43"/>
    <s v="17"/>
    <s v="4"/>
    <s v="001"/>
    <s v="17"/>
    <s v="557"/>
    <s v="200"/>
    <x v="19"/>
    <x v="1"/>
    <x v="7"/>
    <s v="TRAVEL"/>
    <n v="112"/>
    <n v="0"/>
  </r>
  <r>
    <s v="GENERAL"/>
    <s v="001.19.557.200.43"/>
    <s v="17"/>
    <s v="4"/>
    <s v="001"/>
    <s v="17"/>
    <s v="557"/>
    <s v="200"/>
    <x v="19"/>
    <x v="2"/>
    <x v="0"/>
    <s v="TRAVEL"/>
    <n v="0"/>
    <n v="1800"/>
  </r>
  <r>
    <s v="GENERAL"/>
    <s v="001.19.557.200.43"/>
    <s v="17"/>
    <s v="4"/>
    <s v="001"/>
    <s v="17"/>
    <s v="557"/>
    <s v="200"/>
    <x v="19"/>
    <x v="0"/>
    <x v="2"/>
    <s v="TRAVEL"/>
    <n v="1970.98"/>
    <n v="0"/>
  </r>
  <r>
    <s v="GENERAL"/>
    <s v="001.19.557.200.43"/>
    <s v="17"/>
    <s v="4"/>
    <s v="001"/>
    <s v="17"/>
    <s v="557"/>
    <s v="200"/>
    <x v="19"/>
    <x v="0"/>
    <x v="3"/>
    <s v="TRAVEL"/>
    <n v="1615.19"/>
    <n v="0"/>
  </r>
  <r>
    <s v="GENERAL"/>
    <s v="001.19.557.200.49"/>
    <s v="17"/>
    <s v="4"/>
    <s v="001"/>
    <s v="17"/>
    <s v="557"/>
    <s v="200"/>
    <x v="12"/>
    <x v="1"/>
    <x v="0"/>
    <s v="MISCELLANEOUS"/>
    <n v="0"/>
    <n v="4900"/>
  </r>
  <r>
    <s v="GENERAL"/>
    <s v="001.19.557.200.49"/>
    <s v="17"/>
    <s v="4"/>
    <s v="001"/>
    <s v="17"/>
    <s v="557"/>
    <s v="200"/>
    <x v="12"/>
    <x v="1"/>
    <x v="5"/>
    <s v="MISCELLANEOUS"/>
    <n v="135"/>
    <n v="0"/>
  </r>
  <r>
    <s v="GENERAL"/>
    <s v="001.19.557.200.49"/>
    <s v="17"/>
    <s v="4"/>
    <s v="001"/>
    <s v="17"/>
    <s v="557"/>
    <s v="200"/>
    <x v="12"/>
    <x v="2"/>
    <x v="2"/>
    <s v="MISCELLANEOUS"/>
    <n v="2310.9499999999998"/>
    <n v="0"/>
  </r>
  <r>
    <s v="GENERAL"/>
    <s v="001.19.557.200.49"/>
    <s v="17"/>
    <s v="4"/>
    <s v="001"/>
    <s v="17"/>
    <s v="557"/>
    <s v="200"/>
    <x v="12"/>
    <x v="0"/>
    <x v="3"/>
    <s v="MISCELLANEOUS"/>
    <n v="5000"/>
    <n v="0"/>
  </r>
  <r>
    <s v="GENERAL"/>
    <s v="001.19.557.200.99"/>
    <s v="17"/>
    <s v="9"/>
    <s v="001"/>
    <s v="17"/>
    <s v="557"/>
    <s v="200"/>
    <x v="15"/>
    <x v="1"/>
    <x v="9"/>
    <s v="INTERFUND IS SERVICES"/>
    <n v="516"/>
    <n v="0"/>
  </r>
  <r>
    <s v="GENERAL"/>
    <s v="001.19.557.200.99"/>
    <s v="17"/>
    <s v="9"/>
    <s v="001"/>
    <s v="17"/>
    <s v="557"/>
    <s v="200"/>
    <x v="15"/>
    <x v="1"/>
    <x v="7"/>
    <s v="INTERFUND IS SERVICES"/>
    <n v="516"/>
    <n v="0"/>
  </r>
  <r>
    <s v="GENERAL"/>
    <s v="001.19.557.200.99"/>
    <s v="17"/>
    <s v="9"/>
    <s v="001"/>
    <s v="17"/>
    <s v="557"/>
    <s v="200"/>
    <x v="15"/>
    <x v="0"/>
    <x v="4"/>
    <s v="INTERFUND IS SERVICES"/>
    <n v="1383"/>
    <n v="0"/>
  </r>
  <r>
    <s v="GENERAL"/>
    <s v="001.19.557.200.99"/>
    <s v="17"/>
    <s v="9"/>
    <s v="001"/>
    <s v="17"/>
    <s v="557"/>
    <s v="200"/>
    <x v="15"/>
    <x v="0"/>
    <x v="3"/>
    <s v="INTERFUND IS SERVICES"/>
    <n v="1383"/>
    <n v="0"/>
  </r>
  <r>
    <s v="GENERAL"/>
    <s v="001.19.558.100.11"/>
    <s v="17"/>
    <s v="1"/>
    <s v="001"/>
    <s v="17"/>
    <s v="558"/>
    <s v="100"/>
    <x v="3"/>
    <x v="1"/>
    <x v="6"/>
    <s v="REGULAR SALARIES &amp; WAGES"/>
    <n v="53393.95"/>
    <n v="0"/>
  </r>
  <r>
    <s v="GENERAL"/>
    <s v="001.19.558.100.11"/>
    <s v="17"/>
    <s v="1"/>
    <s v="001"/>
    <s v="17"/>
    <s v="558"/>
    <s v="100"/>
    <x v="3"/>
    <x v="2"/>
    <x v="9"/>
    <s v="REGULAR SALARIES &amp; WAGES"/>
    <n v="56481.51"/>
    <n v="-12610"/>
  </r>
  <r>
    <s v="GENERAL"/>
    <s v="001.19.558.100.13"/>
    <s v="17"/>
    <s v="1"/>
    <s v="001"/>
    <s v="17"/>
    <s v="558"/>
    <s v="100"/>
    <x v="16"/>
    <x v="1"/>
    <x v="4"/>
    <s v="OTHER WAGES"/>
    <n v="9144.44"/>
    <n v="0"/>
  </r>
  <r>
    <s v="GENERAL"/>
    <s v="001.19.558.100.13"/>
    <s v="17"/>
    <s v="1"/>
    <s v="001"/>
    <s v="17"/>
    <s v="558"/>
    <s v="100"/>
    <x v="16"/>
    <x v="2"/>
    <x v="8"/>
    <s v="OTHER WAGES"/>
    <n v="17401.02"/>
    <n v="0"/>
  </r>
  <r>
    <s v="GENERAL"/>
    <s v="001.19.558.100.13"/>
    <s v="17"/>
    <s v="1"/>
    <s v="001"/>
    <s v="17"/>
    <s v="558"/>
    <s v="100"/>
    <x v="16"/>
    <x v="0"/>
    <x v="0"/>
    <s v="OTHER WAGES"/>
    <n v="15981.18"/>
    <n v="59300"/>
  </r>
  <r>
    <s v="GENERAL"/>
    <s v="001.19.558.100.13"/>
    <s v="17"/>
    <s v="1"/>
    <s v="001"/>
    <s v="17"/>
    <s v="558"/>
    <s v="100"/>
    <x v="16"/>
    <x v="0"/>
    <x v="10"/>
    <s v="OTHER WAGES"/>
    <n v="16071.84"/>
    <n v="0"/>
  </r>
  <r>
    <s v="GENERAL"/>
    <s v="001.19.558.100.13"/>
    <s v="17"/>
    <s v="1"/>
    <s v="001"/>
    <s v="17"/>
    <s v="558"/>
    <s v="100"/>
    <x v="16"/>
    <x v="0"/>
    <x v="6"/>
    <s v="OTHER WAGES"/>
    <n v="9573.7800000000007"/>
    <n v="0"/>
  </r>
  <r>
    <s v="GENERAL"/>
    <s v="001.19.558.100.13"/>
    <s v="17"/>
    <s v="1"/>
    <s v="001"/>
    <s v="17"/>
    <s v="558"/>
    <s v="100"/>
    <x v="16"/>
    <x v="0"/>
    <x v="11"/>
    <s v="OTHER WAGES"/>
    <n v="9661.86"/>
    <n v="0"/>
  </r>
  <r>
    <s v="GENERAL"/>
    <s v="001.19.558.100.23"/>
    <s v="17"/>
    <s v="2"/>
    <s v="001"/>
    <s v="17"/>
    <s v="558"/>
    <s v="100"/>
    <x v="5"/>
    <x v="1"/>
    <x v="10"/>
    <s v="PENSIONS"/>
    <n v="3142.25"/>
    <n v="0"/>
  </r>
  <r>
    <s v="GENERAL"/>
    <s v="001.19.558.100.23"/>
    <s v="17"/>
    <s v="2"/>
    <s v="001"/>
    <s v="17"/>
    <s v="558"/>
    <s v="100"/>
    <x v="5"/>
    <x v="2"/>
    <x v="0"/>
    <s v="PENSIONS"/>
    <n v="3235.65"/>
    <n v="35630"/>
  </r>
  <r>
    <s v="GENERAL"/>
    <s v="001.19.558.100.24"/>
    <s v="17"/>
    <s v="2"/>
    <s v="001"/>
    <s v="17"/>
    <s v="558"/>
    <s v="100"/>
    <x v="0"/>
    <x v="2"/>
    <x v="7"/>
    <s v="INDUSTRIAL INSURANCE"/>
    <n v="745.84"/>
    <n v="0"/>
  </r>
  <r>
    <s v="GENERAL"/>
    <s v="001.19.558.100.24"/>
    <s v="17"/>
    <s v="2"/>
    <s v="001"/>
    <s v="17"/>
    <s v="558"/>
    <s v="100"/>
    <x v="0"/>
    <x v="2"/>
    <x v="4"/>
    <s v="INDUSTRIAL INSURANCE"/>
    <n v="825.91"/>
    <n v="0"/>
  </r>
  <r>
    <s v="GENERAL"/>
    <s v="001.19.558.100.24"/>
    <s v="17"/>
    <s v="2"/>
    <s v="001"/>
    <s v="17"/>
    <s v="558"/>
    <s v="100"/>
    <x v="0"/>
    <x v="0"/>
    <x v="1"/>
    <s v="INDUSTRIAL INSURANCE"/>
    <n v="876.87"/>
    <n v="0"/>
  </r>
  <r>
    <s v="GENERAL"/>
    <s v="001.19.558.100.25"/>
    <s v="17"/>
    <s v="2"/>
    <s v="001"/>
    <s v="17"/>
    <s v="558"/>
    <s v="100"/>
    <x v="1"/>
    <x v="1"/>
    <x v="6"/>
    <s v="HEALTH INSURANCE"/>
    <n v="8733.0400000000009"/>
    <n v="0"/>
  </r>
  <r>
    <s v="GENERAL"/>
    <s v="001.19.558.100.25"/>
    <s v="17"/>
    <s v="2"/>
    <s v="001"/>
    <s v="17"/>
    <s v="558"/>
    <s v="100"/>
    <x v="1"/>
    <x v="1"/>
    <x v="11"/>
    <s v="HEALTH INSURANCE"/>
    <n v="7735.9"/>
    <n v="0"/>
  </r>
  <r>
    <s v="GENERAL"/>
    <s v="001.19.558.100.31"/>
    <s v="17"/>
    <s v="3"/>
    <s v="001"/>
    <s v="17"/>
    <s v="558"/>
    <s v="100"/>
    <x v="7"/>
    <x v="0"/>
    <x v="6"/>
    <s v="OFFICE &amp; OPERATING SUPPLIES"/>
    <n v="767.22"/>
    <n v="0"/>
  </r>
  <r>
    <s v="GENERAL"/>
    <s v="001.19.558.100.35"/>
    <s v="17"/>
    <s v="3"/>
    <s v="001"/>
    <s v="17"/>
    <s v="558"/>
    <s v="100"/>
    <x v="8"/>
    <x v="1"/>
    <x v="8"/>
    <s v="SMALL TOOLS &amp; MINOR EQUIPMENT"/>
    <n v="2759.4"/>
    <n v="0"/>
  </r>
  <r>
    <s v="GENERAL"/>
    <s v="001.19.558.100.35"/>
    <s v="17"/>
    <s v="3"/>
    <s v="001"/>
    <s v="17"/>
    <s v="558"/>
    <s v="100"/>
    <x v="8"/>
    <x v="1"/>
    <x v="3"/>
    <s v="SMALL TOOLS &amp; MINOR EQUIPMENT"/>
    <n v="79.010000000000005"/>
    <n v="0"/>
  </r>
  <r>
    <s v="GENERAL"/>
    <s v="001.19.558.100.41"/>
    <s v="17"/>
    <s v="4"/>
    <s v="001"/>
    <s v="17"/>
    <s v="558"/>
    <s v="100"/>
    <x v="9"/>
    <x v="1"/>
    <x v="4"/>
    <s v="PROFESSIONAL SERVICES"/>
    <n v="8723.2800000000007"/>
    <n v="0"/>
  </r>
  <r>
    <s v="GENERAL"/>
    <s v="001.19.558.100.41"/>
    <s v="17"/>
    <s v="4"/>
    <s v="001"/>
    <s v="17"/>
    <s v="558"/>
    <s v="100"/>
    <x v="9"/>
    <x v="2"/>
    <x v="10"/>
    <s v="PROFESSIONAL SERVICES"/>
    <n v="103"/>
    <n v="0"/>
  </r>
  <r>
    <s v="GENERAL"/>
    <s v="001.19.558.100.42"/>
    <s v="17"/>
    <s v="4"/>
    <s v="001"/>
    <s v="17"/>
    <s v="558"/>
    <s v="100"/>
    <x v="2"/>
    <x v="1"/>
    <x v="0"/>
    <s v="COMMUNICATION"/>
    <n v="0"/>
    <n v="7200"/>
  </r>
  <r>
    <s v="GENERAL"/>
    <s v="001.19.558.100.42"/>
    <s v="17"/>
    <s v="4"/>
    <s v="001"/>
    <s v="17"/>
    <s v="558"/>
    <s v="100"/>
    <x v="2"/>
    <x v="2"/>
    <x v="10"/>
    <s v="COMMUNICATION"/>
    <n v="569.23"/>
    <n v="0"/>
  </r>
  <r>
    <s v="GENERAL"/>
    <s v="001.19.558.100.42"/>
    <s v="17"/>
    <s v="4"/>
    <s v="001"/>
    <s v="17"/>
    <s v="558"/>
    <s v="100"/>
    <x v="2"/>
    <x v="2"/>
    <x v="5"/>
    <s v="COMMUNICATION"/>
    <n v="1095.78"/>
    <n v="0"/>
  </r>
  <r>
    <s v="GENERAL"/>
    <s v="001.19.558.100.42"/>
    <s v="17"/>
    <s v="4"/>
    <s v="001"/>
    <s v="17"/>
    <s v="558"/>
    <s v="100"/>
    <x v="2"/>
    <x v="2"/>
    <x v="9"/>
    <s v="COMMUNICATION"/>
    <n v="492.3"/>
    <n v="0"/>
  </r>
  <r>
    <s v="GENERAL"/>
    <s v="001.19.558.100.42"/>
    <s v="17"/>
    <s v="4"/>
    <s v="001"/>
    <s v="17"/>
    <s v="558"/>
    <s v="100"/>
    <x v="2"/>
    <x v="0"/>
    <x v="3"/>
    <s v="COMMUNICATION"/>
    <n v="1163.32"/>
    <n v="0"/>
  </r>
  <r>
    <s v="GENERAL"/>
    <s v="001.19.558.100.43"/>
    <s v="17"/>
    <s v="4"/>
    <s v="001"/>
    <s v="17"/>
    <s v="558"/>
    <s v="100"/>
    <x v="19"/>
    <x v="1"/>
    <x v="3"/>
    <s v="TRAVEL"/>
    <n v="405.4"/>
    <n v="0"/>
  </r>
  <r>
    <s v="GENERAL"/>
    <s v="001.19.558.100.45"/>
    <s v="17"/>
    <s v="4"/>
    <s v="001"/>
    <s v="17"/>
    <s v="558"/>
    <s v="100"/>
    <x v="26"/>
    <x v="2"/>
    <x v="0"/>
    <s v="OPERATING RENTALS &amp; LEASES"/>
    <n v="0"/>
    <n v="0"/>
  </r>
  <r>
    <s v="GENERAL"/>
    <s v="001.19.558.100.46"/>
    <s v="17"/>
    <s v="4"/>
    <s v="001"/>
    <s v="17"/>
    <s v="558"/>
    <s v="100"/>
    <x v="23"/>
    <x v="1"/>
    <x v="4"/>
    <s v="INSURANCE"/>
    <n v="14397"/>
    <n v="0"/>
  </r>
  <r>
    <s v="GENERAL"/>
    <s v="001.19.558.100.46"/>
    <s v="17"/>
    <s v="4"/>
    <s v="001"/>
    <s v="17"/>
    <s v="558"/>
    <s v="100"/>
    <x v="23"/>
    <x v="1"/>
    <x v="3"/>
    <s v="INSURANCE"/>
    <n v="14397"/>
    <n v="0"/>
  </r>
  <r>
    <s v="GENERAL"/>
    <s v="001.19.558.100.46"/>
    <s v="17"/>
    <s v="4"/>
    <s v="001"/>
    <s v="17"/>
    <s v="558"/>
    <s v="100"/>
    <x v="23"/>
    <x v="2"/>
    <x v="7"/>
    <s v="INSURANCE"/>
    <n v="11705"/>
    <n v="0"/>
  </r>
  <r>
    <s v="GENERAL"/>
    <s v="001.19.558.100.46"/>
    <s v="17"/>
    <s v="4"/>
    <s v="001"/>
    <s v="17"/>
    <s v="558"/>
    <s v="100"/>
    <x v="23"/>
    <x v="2"/>
    <x v="8"/>
    <s v="INSURANCE"/>
    <n v="11705"/>
    <n v="0"/>
  </r>
  <r>
    <s v="GENERAL"/>
    <s v="001.19.558.100.49"/>
    <s v="17"/>
    <s v="4"/>
    <s v="001"/>
    <s v="17"/>
    <s v="558"/>
    <s v="100"/>
    <x v="12"/>
    <x v="1"/>
    <x v="2"/>
    <s v="MISCELLANEOUS"/>
    <n v="3606.49"/>
    <n v="0"/>
  </r>
  <r>
    <s v="GENERAL"/>
    <s v="001.19.558.100.49"/>
    <s v="17"/>
    <s v="4"/>
    <s v="001"/>
    <s v="17"/>
    <s v="558"/>
    <s v="100"/>
    <x v="12"/>
    <x v="2"/>
    <x v="5"/>
    <s v="MISCELLANEOUS"/>
    <n v="75"/>
    <n v="0"/>
  </r>
  <r>
    <s v="GENERAL"/>
    <s v="001.19.558.100.49"/>
    <s v="17"/>
    <s v="4"/>
    <s v="001"/>
    <s v="17"/>
    <s v="558"/>
    <s v="100"/>
    <x v="12"/>
    <x v="0"/>
    <x v="11"/>
    <s v="MISCELLANEOUS"/>
    <n v="6897.39"/>
    <n v="0"/>
  </r>
  <r>
    <s v="GENERAL"/>
    <s v="001.19.558.100.51"/>
    <s v="17"/>
    <s v="5"/>
    <s v="001"/>
    <s v="17"/>
    <s v="558"/>
    <s v="100"/>
    <x v="17"/>
    <x v="0"/>
    <x v="0"/>
    <s v="INTERGOVT PROFESSIONAL SERVICE"/>
    <n v="69382.39"/>
    <n v="128000"/>
  </r>
  <r>
    <s v="GENERAL"/>
    <s v="001.19.558.100.64"/>
    <s v="17"/>
    <s v="6"/>
    <s v="001"/>
    <s v="17"/>
    <s v="558"/>
    <s v="100"/>
    <x v="25"/>
    <x v="2"/>
    <x v="0"/>
    <s v="MACHINERY &amp; EQUIPMENT"/>
    <n v="0"/>
    <n v="0"/>
  </r>
  <r>
    <s v="GENERAL"/>
    <s v="001.19.558.100.93"/>
    <s v="17"/>
    <s v="9"/>
    <s v="001"/>
    <s v="17"/>
    <s v="558"/>
    <s v="100"/>
    <x v="13"/>
    <x v="2"/>
    <x v="6"/>
    <s v="INTERFUND SUPPLIES"/>
    <n v="58"/>
    <n v="0"/>
  </r>
  <r>
    <s v="GENERAL"/>
    <s v="001.19.558.100.93"/>
    <s v="17"/>
    <s v="9"/>
    <s v="001"/>
    <s v="17"/>
    <s v="558"/>
    <s v="100"/>
    <x v="13"/>
    <x v="2"/>
    <x v="1"/>
    <s v="INTERFUND SUPPLIES"/>
    <n v="58"/>
    <n v="0"/>
  </r>
  <r>
    <s v="GENERAL"/>
    <s v="001.19.558.100.93"/>
    <s v="17"/>
    <s v="9"/>
    <s v="001"/>
    <s v="17"/>
    <s v="558"/>
    <s v="100"/>
    <x v="13"/>
    <x v="2"/>
    <x v="2"/>
    <s v="INTERFUND SUPPLIES"/>
    <n v="58"/>
    <n v="0"/>
  </r>
  <r>
    <s v="GENERAL"/>
    <s v="001.19.558.100.93"/>
    <s v="17"/>
    <s v="9"/>
    <s v="001"/>
    <s v="17"/>
    <s v="558"/>
    <s v="100"/>
    <x v="13"/>
    <x v="0"/>
    <x v="9"/>
    <s v="INTERFUND SUPPLIES"/>
    <n v="58"/>
    <n v="0"/>
  </r>
  <r>
    <s v="GENERAL"/>
    <s v="001.19.558.100.93"/>
    <s v="17"/>
    <s v="9"/>
    <s v="001"/>
    <s v="17"/>
    <s v="558"/>
    <s v="100"/>
    <x v="13"/>
    <x v="0"/>
    <x v="7"/>
    <s v="INTERFUND SUPPLIES"/>
    <n v="58"/>
    <n v="0"/>
  </r>
  <r>
    <s v="GENERAL"/>
    <s v="001.19.558.100.93"/>
    <s v="17"/>
    <s v="9"/>
    <s v="001"/>
    <s v="17"/>
    <s v="558"/>
    <s v="100"/>
    <x v="13"/>
    <x v="0"/>
    <x v="8"/>
    <s v="INTERFUND SUPPLIES"/>
    <n v="58"/>
    <n v="0"/>
  </r>
  <r>
    <s v="GENERAL"/>
    <s v="001.19.558.100.97"/>
    <s v="17"/>
    <s v="9"/>
    <s v="001"/>
    <s v="17"/>
    <s v="558"/>
    <s v="100"/>
    <x v="20"/>
    <x v="1"/>
    <x v="5"/>
    <s v="INTERFUND PRINTING SERVICES"/>
    <n v="2883"/>
    <n v="0"/>
  </r>
  <r>
    <s v="GENERAL"/>
    <s v="001.19.558.100.97"/>
    <s v="17"/>
    <s v="9"/>
    <s v="001"/>
    <s v="17"/>
    <s v="558"/>
    <s v="100"/>
    <x v="20"/>
    <x v="1"/>
    <x v="11"/>
    <s v="INTERFUND PRINTING SERVICES"/>
    <n v="2883"/>
    <n v="0"/>
  </r>
  <r>
    <s v="GENERAL"/>
    <s v="001.19.558.100.97"/>
    <s v="17"/>
    <s v="9"/>
    <s v="001"/>
    <s v="17"/>
    <s v="558"/>
    <s v="100"/>
    <x v="20"/>
    <x v="2"/>
    <x v="4"/>
    <s v="INTERFUND PRINTING SERVICES"/>
    <n v="4342"/>
    <n v="0"/>
  </r>
  <r>
    <s v="GENERAL"/>
    <s v="001.19.558.100.97"/>
    <s v="17"/>
    <s v="9"/>
    <s v="001"/>
    <s v="17"/>
    <s v="558"/>
    <s v="100"/>
    <x v="20"/>
    <x v="2"/>
    <x v="3"/>
    <s v="INTERFUND PRINTING SERVICES"/>
    <n v="4342"/>
    <n v="0"/>
  </r>
  <r>
    <s v="GENERAL"/>
    <s v="001.19.558.100.98"/>
    <s v="17"/>
    <s v="9"/>
    <s v="001"/>
    <s v="17"/>
    <s v="558"/>
    <s v="100"/>
    <x v="14"/>
    <x v="1"/>
    <x v="9"/>
    <s v="INTERFUND FACILITIES"/>
    <n v="7853"/>
    <n v="0"/>
  </r>
  <r>
    <s v="GENERAL"/>
    <s v="001.19.558.100.98"/>
    <s v="17"/>
    <s v="9"/>
    <s v="001"/>
    <s v="17"/>
    <s v="558"/>
    <s v="100"/>
    <x v="14"/>
    <x v="1"/>
    <x v="7"/>
    <s v="INTERFUND FACILITIES"/>
    <n v="7853"/>
    <n v="0"/>
  </r>
  <r>
    <s v="GENERAL"/>
    <s v="001.19.558.100.98"/>
    <s v="17"/>
    <s v="9"/>
    <s v="001"/>
    <s v="17"/>
    <s v="558"/>
    <s v="100"/>
    <x v="14"/>
    <x v="2"/>
    <x v="9"/>
    <s v="INTERFUND FACILITIES"/>
    <n v="9033"/>
    <n v="0"/>
  </r>
  <r>
    <s v="GENERAL"/>
    <s v="001.19.558.100.98"/>
    <s v="17"/>
    <s v="9"/>
    <s v="001"/>
    <s v="17"/>
    <s v="558"/>
    <s v="100"/>
    <x v="14"/>
    <x v="2"/>
    <x v="7"/>
    <s v="INTERFUND FACILITIES"/>
    <n v="9033"/>
    <n v="0"/>
  </r>
  <r>
    <s v="GENERAL"/>
    <s v="001.19.559.300.25"/>
    <s v="17"/>
    <s v="2"/>
    <s v="001"/>
    <s v="17"/>
    <s v="559"/>
    <s v="300"/>
    <x v="1"/>
    <x v="2"/>
    <x v="0"/>
    <s v="MEDICAL &amp; LIFE INSURANCE"/>
    <n v="0"/>
    <n v="0"/>
  </r>
  <r>
    <s v="GENERAL"/>
    <s v="001.19.559.300.31"/>
    <s v="17"/>
    <s v="3"/>
    <s v="001"/>
    <s v="17"/>
    <s v="559"/>
    <s v="300"/>
    <x v="7"/>
    <x v="2"/>
    <x v="0"/>
    <s v="OFFICE &amp; OPERATING SUPPLIES"/>
    <n v="0"/>
    <n v="0"/>
  </r>
  <r>
    <s v="GENERAL"/>
    <s v="001.19.559.300.43"/>
    <s v="17"/>
    <s v="4"/>
    <s v="001"/>
    <s v="17"/>
    <s v="559"/>
    <s v="300"/>
    <x v="19"/>
    <x v="1"/>
    <x v="0"/>
    <s v="TRAVEL"/>
    <n v="0"/>
    <n v="0"/>
  </r>
  <r>
    <s v="GENERAL"/>
    <s v="001.19.559.301.49"/>
    <s v="17"/>
    <s v="4"/>
    <s v="001"/>
    <s v="17"/>
    <s v="559"/>
    <s v="301"/>
    <x v="12"/>
    <x v="1"/>
    <x v="0"/>
    <s v="MISCELLANEOUS"/>
    <n v="0"/>
    <n v="0"/>
  </r>
  <r>
    <s v="GENERAL"/>
    <s v="001.19.562.100.11"/>
    <s v="17"/>
    <s v="1"/>
    <s v="001"/>
    <s v="17"/>
    <s v="562"/>
    <s v="100"/>
    <x v="3"/>
    <x v="2"/>
    <x v="8"/>
    <s v="REGULAR SALARIES &amp; WAGES"/>
    <n v="2979.24"/>
    <n v="0"/>
  </r>
  <r>
    <s v="GENERAL"/>
    <s v="001.19.562.100.11"/>
    <s v="17"/>
    <s v="1"/>
    <s v="001"/>
    <s v="17"/>
    <s v="562"/>
    <s v="100"/>
    <x v="3"/>
    <x v="0"/>
    <x v="4"/>
    <s v="REGULAR SALARIES &amp; WAGES"/>
    <n v="994.8"/>
    <n v="0"/>
  </r>
  <r>
    <s v="GENERAL"/>
    <s v="001.19.562.100.21"/>
    <s v="17"/>
    <s v="2"/>
    <s v="001"/>
    <s v="17"/>
    <s v="562"/>
    <s v="100"/>
    <x v="4"/>
    <x v="1"/>
    <x v="13"/>
    <s v="F.I.C.A."/>
    <n v="713.92"/>
    <n v="0"/>
  </r>
  <r>
    <s v="GENERAL"/>
    <s v="001.19.562.100.21"/>
    <s v="17"/>
    <s v="2"/>
    <s v="001"/>
    <s v="17"/>
    <s v="562"/>
    <s v="100"/>
    <x v="4"/>
    <x v="2"/>
    <x v="9"/>
    <s v="F.I.C.A."/>
    <n v="206.91"/>
    <n v="-80"/>
  </r>
  <r>
    <s v="GENERAL"/>
    <s v="001.19.562.100.21"/>
    <s v="17"/>
    <s v="2"/>
    <s v="001"/>
    <s v="17"/>
    <s v="562"/>
    <s v="100"/>
    <x v="4"/>
    <x v="0"/>
    <x v="7"/>
    <s v="F.I.C.A."/>
    <n v="210.75"/>
    <n v="0"/>
  </r>
  <r>
    <s v="GENERAL"/>
    <s v="001.19.562.100.21"/>
    <s v="17"/>
    <s v="2"/>
    <s v="001"/>
    <s v="17"/>
    <s v="562"/>
    <s v="100"/>
    <x v="4"/>
    <x v="0"/>
    <x v="4"/>
    <s v="F.I.C.A."/>
    <n v="74.17"/>
    <n v="0"/>
  </r>
  <r>
    <s v="GENERAL"/>
    <s v="001.19.562.100.21"/>
    <s v="17"/>
    <s v="2"/>
    <s v="001"/>
    <s v="17"/>
    <s v="562"/>
    <s v="100"/>
    <x v="4"/>
    <x v="0"/>
    <x v="2"/>
    <s v="F.I.C.A."/>
    <n v="50.73"/>
    <n v="0"/>
  </r>
  <r>
    <s v="GENERAL"/>
    <s v="001.19.562.100.23"/>
    <s v="17"/>
    <s v="2"/>
    <s v="001"/>
    <s v="17"/>
    <s v="562"/>
    <s v="100"/>
    <x v="5"/>
    <x v="1"/>
    <x v="4"/>
    <s v="PENSIONS"/>
    <n v="101.79"/>
    <n v="0"/>
  </r>
  <r>
    <s v="GENERAL"/>
    <s v="001.19.562.100.23"/>
    <s v="17"/>
    <s v="2"/>
    <s v="001"/>
    <s v="17"/>
    <s v="562"/>
    <s v="100"/>
    <x v="5"/>
    <x v="0"/>
    <x v="9"/>
    <s v="PENSIONS"/>
    <n v="205.18"/>
    <n v="0"/>
  </r>
  <r>
    <s v="GENERAL"/>
    <s v="001.19.562.100.24"/>
    <s v="17"/>
    <s v="2"/>
    <s v="001"/>
    <s v="17"/>
    <s v="562"/>
    <s v="100"/>
    <x v="0"/>
    <x v="0"/>
    <x v="9"/>
    <s v="INDUSTRIAL INSURANCE"/>
    <n v="38.26"/>
    <n v="0"/>
  </r>
  <r>
    <s v="GENERAL"/>
    <s v="001.19.562.100.25"/>
    <s v="17"/>
    <s v="2"/>
    <s v="001"/>
    <s v="17"/>
    <s v="562"/>
    <s v="100"/>
    <x v="1"/>
    <x v="2"/>
    <x v="1"/>
    <s v="HEALTH INSURANCE"/>
    <n v="549.12"/>
    <n v="0"/>
  </r>
  <r>
    <s v="GENERAL"/>
    <s v="001.19.562.100.25"/>
    <s v="17"/>
    <s v="2"/>
    <s v="001"/>
    <s v="17"/>
    <s v="562"/>
    <s v="100"/>
    <x v="1"/>
    <x v="0"/>
    <x v="5"/>
    <s v="HEALTH INSURANCE"/>
    <n v="494.86"/>
    <n v="0"/>
  </r>
  <r>
    <s v="GENERAL"/>
    <s v="001.19.562.100.25"/>
    <s v="17"/>
    <s v="2"/>
    <s v="001"/>
    <s v="17"/>
    <s v="562"/>
    <s v="100"/>
    <x v="1"/>
    <x v="0"/>
    <x v="6"/>
    <s v="HEALTH INSURANCE"/>
    <n v="605.99"/>
    <n v="0"/>
  </r>
  <r>
    <s v="GENERAL"/>
    <s v="001.19.562.100.35"/>
    <s v="17"/>
    <s v="3"/>
    <s v="001"/>
    <s v="17"/>
    <s v="562"/>
    <s v="100"/>
    <x v="8"/>
    <x v="1"/>
    <x v="0"/>
    <s v="SMALL TOOLS AND EQUIPMENT"/>
    <n v="0"/>
    <n v="0"/>
  </r>
  <r>
    <s v="GENERAL"/>
    <s v="001.19.562.100.41"/>
    <s v="17"/>
    <s v="4"/>
    <s v="001"/>
    <s v="17"/>
    <s v="562"/>
    <s v="100"/>
    <x v="9"/>
    <x v="0"/>
    <x v="7"/>
    <s v="PROFESSIONAL SERVICES"/>
    <n v="118286.98"/>
    <n v="0"/>
  </r>
  <r>
    <s v="GENERAL"/>
    <s v="001.19.562.100.42"/>
    <s v="17"/>
    <s v="4"/>
    <s v="001"/>
    <s v="17"/>
    <s v="562"/>
    <s v="100"/>
    <x v="2"/>
    <x v="0"/>
    <x v="3"/>
    <s v="COMMUNICATION"/>
    <n v="7.08"/>
    <n v="0"/>
  </r>
  <r>
    <s v="GENERAL"/>
    <s v="001.19.562.100.47"/>
    <s v="17"/>
    <s v="4"/>
    <s v="001"/>
    <s v="17"/>
    <s v="562"/>
    <s v="100"/>
    <x v="24"/>
    <x v="2"/>
    <x v="9"/>
    <s v="UTILITIES"/>
    <n v="147.63999999999999"/>
    <n v="0"/>
  </r>
  <r>
    <s v="GENERAL"/>
    <s v="001.19.562.100.49"/>
    <s v="17"/>
    <s v="4"/>
    <s v="001"/>
    <s v="17"/>
    <s v="562"/>
    <s v="100"/>
    <x v="12"/>
    <x v="0"/>
    <x v="0"/>
    <s v="MISCELLANEOUS"/>
    <n v="0"/>
    <n v="1000"/>
  </r>
  <r>
    <s v="GENERAL"/>
    <s v="001.19.562.100.97"/>
    <s v="17"/>
    <s v="9"/>
    <s v="001"/>
    <s v="17"/>
    <s v="562"/>
    <s v="100"/>
    <x v="20"/>
    <x v="2"/>
    <x v="0"/>
    <s v="INTERFUND PRINTING SERVICES"/>
    <n v="50"/>
    <n v="600"/>
  </r>
  <r>
    <s v="GENERAL"/>
    <s v="001.19.562.100.97"/>
    <s v="17"/>
    <s v="9"/>
    <s v="001"/>
    <s v="17"/>
    <s v="562"/>
    <s v="100"/>
    <x v="20"/>
    <x v="2"/>
    <x v="5"/>
    <s v="INTERFUND PRINTING SERVICES"/>
    <n v="50"/>
    <n v="0"/>
  </r>
  <r>
    <s v="GENERAL"/>
    <s v="001.19.562.100.97"/>
    <s v="17"/>
    <s v="9"/>
    <s v="001"/>
    <s v="17"/>
    <s v="562"/>
    <s v="100"/>
    <x v="20"/>
    <x v="2"/>
    <x v="11"/>
    <s v="INTERFUND PRINTING SERVICES"/>
    <n v="50"/>
    <n v="0"/>
  </r>
  <r>
    <s v="GENERAL"/>
    <s v="001.19.562.100.97"/>
    <s v="17"/>
    <s v="9"/>
    <s v="001"/>
    <s v="17"/>
    <s v="562"/>
    <s v="100"/>
    <x v="20"/>
    <x v="0"/>
    <x v="10"/>
    <s v="INTERFUND PRINTING SERVICES"/>
    <n v="50"/>
    <n v="0"/>
  </r>
  <r>
    <s v="GENERAL"/>
    <s v="001.19.562.100.97"/>
    <s v="17"/>
    <s v="9"/>
    <s v="001"/>
    <s v="17"/>
    <s v="562"/>
    <s v="100"/>
    <x v="20"/>
    <x v="0"/>
    <x v="6"/>
    <s v="INTERFUND PRINTING SERVICES"/>
    <n v="50"/>
    <n v="0"/>
  </r>
  <r>
    <s v="GENERAL"/>
    <s v="001.19.562.100.99"/>
    <s v="17"/>
    <s v="9"/>
    <s v="001"/>
    <s v="17"/>
    <s v="562"/>
    <s v="100"/>
    <x v="15"/>
    <x v="2"/>
    <x v="5"/>
    <s v="INTERFUND IS SERVICES"/>
    <n v="583"/>
    <n v="0"/>
  </r>
  <r>
    <s v="GENERAL"/>
    <s v="001.19.557.200.21"/>
    <s v="17"/>
    <s v="2"/>
    <s v="001"/>
    <s v="17"/>
    <s v="557"/>
    <s v="200"/>
    <x v="4"/>
    <x v="2"/>
    <x v="7"/>
    <s v="F.I.C.A"/>
    <n v="1021.97"/>
    <n v="0"/>
  </r>
  <r>
    <s v="GENERAL"/>
    <s v="001.19.557.200.23"/>
    <s v="17"/>
    <s v="2"/>
    <s v="001"/>
    <s v="17"/>
    <s v="557"/>
    <s v="200"/>
    <x v="5"/>
    <x v="1"/>
    <x v="1"/>
    <s v="PENSIONS"/>
    <n v="713.43"/>
    <n v="0"/>
  </r>
  <r>
    <s v="GENERAL"/>
    <s v="001.19.557.200.23"/>
    <s v="17"/>
    <s v="2"/>
    <s v="001"/>
    <s v="17"/>
    <s v="557"/>
    <s v="200"/>
    <x v="5"/>
    <x v="1"/>
    <x v="4"/>
    <s v="PENSIONS"/>
    <n v="491.68"/>
    <n v="0"/>
  </r>
  <r>
    <s v="GENERAL"/>
    <s v="001.19.557.200.24"/>
    <s v="17"/>
    <s v="2"/>
    <s v="001"/>
    <s v="17"/>
    <s v="557"/>
    <s v="200"/>
    <x v="0"/>
    <x v="1"/>
    <x v="7"/>
    <s v="INDUSTRIAL INSURANCE"/>
    <n v="110.12"/>
    <n v="0"/>
  </r>
  <r>
    <s v="GENERAL"/>
    <s v="001.19.557.200.24"/>
    <s v="17"/>
    <s v="2"/>
    <s v="001"/>
    <s v="17"/>
    <s v="557"/>
    <s v="200"/>
    <x v="0"/>
    <x v="0"/>
    <x v="6"/>
    <s v="INDUSTRIAL INSURANCE"/>
    <n v="180.83"/>
    <n v="0"/>
  </r>
  <r>
    <s v="GENERAL"/>
    <s v="001.19.557.200.25"/>
    <s v="17"/>
    <s v="2"/>
    <s v="001"/>
    <s v="17"/>
    <s v="557"/>
    <s v="200"/>
    <x v="1"/>
    <x v="2"/>
    <x v="8"/>
    <s v="MEDICAL &amp; LIFE INSURANCE"/>
    <n v="3618.09"/>
    <n v="0"/>
  </r>
  <r>
    <s v="GENERAL"/>
    <s v="001.19.557.200.25"/>
    <s v="17"/>
    <s v="2"/>
    <s v="001"/>
    <s v="17"/>
    <s v="557"/>
    <s v="200"/>
    <x v="1"/>
    <x v="0"/>
    <x v="4"/>
    <s v="MEDICAL &amp; LIFE INSURANCE"/>
    <n v="3311.21"/>
    <n v="0"/>
  </r>
  <r>
    <s v="GENERAL"/>
    <s v="001.19.557.200.31"/>
    <s v="17"/>
    <s v="3"/>
    <s v="001"/>
    <s v="17"/>
    <s v="557"/>
    <s v="200"/>
    <x v="7"/>
    <x v="2"/>
    <x v="3"/>
    <s v="OFFICE &amp; OPERATING SUPPLIES"/>
    <n v="414.04"/>
    <n v="0"/>
  </r>
  <r>
    <s v="GENERAL"/>
    <s v="001.19.557.200.31"/>
    <s v="17"/>
    <s v="3"/>
    <s v="001"/>
    <s v="17"/>
    <s v="557"/>
    <s v="200"/>
    <x v="7"/>
    <x v="0"/>
    <x v="5"/>
    <s v="OFFICE &amp; OPERATING SUPPLIES"/>
    <n v="255.22"/>
    <n v="3500"/>
  </r>
  <r>
    <s v="GENERAL"/>
    <s v="001.19.557.200.31"/>
    <s v="17"/>
    <s v="3"/>
    <s v="001"/>
    <s v="17"/>
    <s v="557"/>
    <s v="200"/>
    <x v="7"/>
    <x v="0"/>
    <x v="4"/>
    <s v="OFFICE &amp; OPERATING SUPPLIES"/>
    <n v="59.21"/>
    <n v="0"/>
  </r>
  <r>
    <s v="GENERAL"/>
    <s v="001.19.557.200.31"/>
    <s v="17"/>
    <s v="3"/>
    <s v="001"/>
    <s v="17"/>
    <s v="557"/>
    <s v="200"/>
    <x v="7"/>
    <x v="0"/>
    <x v="8"/>
    <s v="OFFICE &amp; OPERATING SUPPLIES"/>
    <n v="79.41"/>
    <n v="0"/>
  </r>
  <r>
    <s v="GENERAL"/>
    <s v="001.19.557.200.41"/>
    <s v="17"/>
    <s v="4"/>
    <s v="001"/>
    <s v="17"/>
    <s v="557"/>
    <s v="200"/>
    <x v="9"/>
    <x v="2"/>
    <x v="3"/>
    <s v="PROFESSIONAL SERVICES"/>
    <n v="130.29"/>
    <n v="0"/>
  </r>
  <r>
    <s v="GENERAL"/>
    <s v="001.19.557.200.43"/>
    <s v="17"/>
    <s v="4"/>
    <s v="001"/>
    <s v="17"/>
    <s v="557"/>
    <s v="200"/>
    <x v="19"/>
    <x v="1"/>
    <x v="5"/>
    <s v="TRAVEL"/>
    <n v="45"/>
    <n v="0"/>
  </r>
  <r>
    <s v="GENERAL"/>
    <s v="001.19.557.200.43"/>
    <s v="17"/>
    <s v="4"/>
    <s v="001"/>
    <s v="17"/>
    <s v="557"/>
    <s v="200"/>
    <x v="19"/>
    <x v="2"/>
    <x v="4"/>
    <s v="TRAVEL"/>
    <n v="0"/>
    <n v="0"/>
  </r>
  <r>
    <s v="GENERAL"/>
    <s v="001.19.557.200.49"/>
    <s v="17"/>
    <s v="4"/>
    <s v="001"/>
    <s v="17"/>
    <s v="557"/>
    <s v="200"/>
    <x v="12"/>
    <x v="1"/>
    <x v="11"/>
    <s v="MISCELLANEOUS"/>
    <n v="226"/>
    <n v="0"/>
  </r>
  <r>
    <s v="GENERAL"/>
    <s v="001.19.557.200.49"/>
    <s v="17"/>
    <s v="4"/>
    <s v="001"/>
    <s v="17"/>
    <s v="557"/>
    <s v="200"/>
    <x v="12"/>
    <x v="2"/>
    <x v="4"/>
    <s v="MISCELLANEOUS"/>
    <n v="100"/>
    <n v="0"/>
  </r>
  <r>
    <s v="GENERAL"/>
    <s v="001.19.557.200.49"/>
    <s v="17"/>
    <s v="4"/>
    <s v="001"/>
    <s v="17"/>
    <s v="557"/>
    <s v="200"/>
    <x v="12"/>
    <x v="0"/>
    <x v="8"/>
    <s v="MISCELLANEOUS"/>
    <n v="620"/>
    <n v="0"/>
  </r>
  <r>
    <s v="GENERAL"/>
    <s v="001.19.557.200.97"/>
    <s v="17"/>
    <s v="9"/>
    <s v="001"/>
    <s v="17"/>
    <s v="557"/>
    <s v="200"/>
    <x v="20"/>
    <x v="2"/>
    <x v="10"/>
    <s v="INTERFUND PRINTING SERVICES"/>
    <n v="2500"/>
    <n v="0"/>
  </r>
  <r>
    <s v="GENERAL"/>
    <s v="001.19.557.200.97"/>
    <s v="17"/>
    <s v="9"/>
    <s v="001"/>
    <s v="17"/>
    <s v="557"/>
    <s v="200"/>
    <x v="20"/>
    <x v="2"/>
    <x v="6"/>
    <s v="INTERFUND PRINTING SERVICES"/>
    <n v="2500"/>
    <n v="0"/>
  </r>
  <r>
    <s v="GENERAL"/>
    <s v="001.19.557.200.97"/>
    <s v="17"/>
    <s v="9"/>
    <s v="001"/>
    <s v="17"/>
    <s v="557"/>
    <s v="200"/>
    <x v="20"/>
    <x v="0"/>
    <x v="5"/>
    <s v="INTERFUND PRINTING SERVICES"/>
    <n v="2525"/>
    <n v="0"/>
  </r>
  <r>
    <s v="GENERAL"/>
    <s v="001.19.557.200.97"/>
    <s v="17"/>
    <s v="9"/>
    <s v="001"/>
    <s v="17"/>
    <s v="557"/>
    <s v="200"/>
    <x v="20"/>
    <x v="0"/>
    <x v="11"/>
    <s v="INTERFUND PRINTING SERVICES"/>
    <n v="2525"/>
    <n v="0"/>
  </r>
  <r>
    <s v="GENERAL"/>
    <s v="001.19.557.200.98"/>
    <s v="17"/>
    <s v="9"/>
    <s v="001"/>
    <s v="17"/>
    <s v="557"/>
    <s v="200"/>
    <x v="14"/>
    <x v="2"/>
    <x v="5"/>
    <s v="INTERFUND FACILITIES"/>
    <n v="6717"/>
    <n v="0"/>
  </r>
  <r>
    <s v="GENERAL"/>
    <s v="001.19.557.200.98"/>
    <s v="17"/>
    <s v="9"/>
    <s v="001"/>
    <s v="17"/>
    <s v="557"/>
    <s v="200"/>
    <x v="14"/>
    <x v="2"/>
    <x v="11"/>
    <s v="INTERFUND FACILITIES"/>
    <n v="6717"/>
    <n v="0"/>
  </r>
  <r>
    <s v="GENERAL"/>
    <s v="001.19.557.200.98"/>
    <s v="17"/>
    <s v="9"/>
    <s v="001"/>
    <s v="17"/>
    <s v="557"/>
    <s v="200"/>
    <x v="14"/>
    <x v="2"/>
    <x v="4"/>
    <s v="INTERFUND FACILITIES"/>
    <n v="6717"/>
    <n v="0"/>
  </r>
  <r>
    <s v="GENERAL"/>
    <s v="001.19.557.200.98"/>
    <s v="17"/>
    <s v="9"/>
    <s v="001"/>
    <s v="17"/>
    <s v="557"/>
    <s v="200"/>
    <x v="14"/>
    <x v="2"/>
    <x v="3"/>
    <s v="INTERFUND FACILITIES"/>
    <n v="6717"/>
    <n v="0"/>
  </r>
  <r>
    <s v="GENERAL"/>
    <s v="001.19.557.200.98"/>
    <s v="17"/>
    <s v="9"/>
    <s v="001"/>
    <s v="17"/>
    <s v="557"/>
    <s v="200"/>
    <x v="14"/>
    <x v="0"/>
    <x v="0"/>
    <s v="INTERFUND FACILITIES"/>
    <n v="6000"/>
    <n v="72000"/>
  </r>
  <r>
    <s v="GENERAL"/>
    <s v="001.19.557.200.98"/>
    <s v="17"/>
    <s v="9"/>
    <s v="001"/>
    <s v="17"/>
    <s v="557"/>
    <s v="200"/>
    <x v="14"/>
    <x v="0"/>
    <x v="3"/>
    <s v="INTERFUND FACILITIES"/>
    <n v="6000"/>
    <n v="0"/>
  </r>
  <r>
    <s v="GENERAL"/>
    <s v="001.19.557.200.99"/>
    <s v="17"/>
    <s v="9"/>
    <s v="001"/>
    <s v="17"/>
    <s v="557"/>
    <s v="200"/>
    <x v="15"/>
    <x v="2"/>
    <x v="0"/>
    <s v="INTERFUND IS SERVICES"/>
    <n v="1358"/>
    <n v="16300"/>
  </r>
  <r>
    <s v="GENERAL"/>
    <s v="001.19.557.200.99"/>
    <s v="17"/>
    <s v="9"/>
    <s v="001"/>
    <s v="17"/>
    <s v="557"/>
    <s v="200"/>
    <x v="15"/>
    <x v="2"/>
    <x v="10"/>
    <s v="INTERFUND IS SERVICES"/>
    <n v="1358"/>
    <n v="0"/>
  </r>
  <r>
    <s v="GENERAL"/>
    <s v="001.19.557.200.99"/>
    <s v="17"/>
    <s v="9"/>
    <s v="001"/>
    <s v="17"/>
    <s v="557"/>
    <s v="200"/>
    <x v="15"/>
    <x v="2"/>
    <x v="6"/>
    <s v="INTERFUND IS SERVICES"/>
    <n v="1358"/>
    <n v="0"/>
  </r>
  <r>
    <s v="GENERAL"/>
    <s v="001.19.557.200.99"/>
    <s v="17"/>
    <s v="9"/>
    <s v="001"/>
    <s v="17"/>
    <s v="557"/>
    <s v="200"/>
    <x v="15"/>
    <x v="2"/>
    <x v="1"/>
    <s v="INTERFUND IS SERVICES"/>
    <n v="1358"/>
    <n v="0"/>
  </r>
  <r>
    <s v="GENERAL"/>
    <s v="001.19.558.100.11"/>
    <s v="17"/>
    <s v="1"/>
    <s v="001"/>
    <s v="17"/>
    <s v="558"/>
    <s v="100"/>
    <x v="3"/>
    <x v="2"/>
    <x v="2"/>
    <s v="REGULAR SALARIES &amp; WAGES"/>
    <n v="58934.14"/>
    <n v="0"/>
  </r>
  <r>
    <s v="GENERAL"/>
    <s v="001.19.558.100.11"/>
    <s v="17"/>
    <s v="1"/>
    <s v="001"/>
    <s v="17"/>
    <s v="558"/>
    <s v="100"/>
    <x v="3"/>
    <x v="2"/>
    <x v="3"/>
    <s v="REGULAR SALARIES &amp; WAGES"/>
    <n v="60430.080000000002"/>
    <n v="0"/>
  </r>
  <r>
    <s v="GENERAL"/>
    <s v="001.19.558.100.13"/>
    <s v="17"/>
    <s v="1"/>
    <s v="001"/>
    <s v="17"/>
    <s v="558"/>
    <s v="100"/>
    <x v="16"/>
    <x v="2"/>
    <x v="6"/>
    <s v="OTHER WAGES"/>
    <n v="13979.52"/>
    <n v="0"/>
  </r>
  <r>
    <s v="GENERAL"/>
    <s v="001.19.558.100.21"/>
    <s v="17"/>
    <s v="2"/>
    <s v="001"/>
    <s v="17"/>
    <s v="558"/>
    <s v="100"/>
    <x v="4"/>
    <x v="1"/>
    <x v="9"/>
    <s v="F.I.C.A."/>
    <n v="5080.1400000000003"/>
    <n v="-39300"/>
  </r>
  <r>
    <s v="GENERAL"/>
    <s v="001.19.558.100.22"/>
    <s v="17"/>
    <s v="2"/>
    <s v="001"/>
    <s v="17"/>
    <s v="558"/>
    <s v="100"/>
    <x v="21"/>
    <x v="2"/>
    <x v="0"/>
    <s v="UNIFORMS"/>
    <n v="0"/>
    <n v="1000"/>
  </r>
  <r>
    <s v="GENERAL"/>
    <s v="001.19.558.100.22"/>
    <s v="17"/>
    <s v="2"/>
    <s v="001"/>
    <s v="17"/>
    <s v="558"/>
    <s v="100"/>
    <x v="21"/>
    <x v="0"/>
    <x v="8"/>
    <s v="OTHER FRINGE BENEFITS"/>
    <n v="12.03"/>
    <n v="0"/>
  </r>
  <r>
    <s v="GENERAL"/>
    <s v="001.19.558.100.23"/>
    <s v="17"/>
    <s v="2"/>
    <s v="001"/>
    <s v="17"/>
    <s v="558"/>
    <s v="100"/>
    <x v="5"/>
    <x v="0"/>
    <x v="6"/>
    <s v="PENSIONS"/>
    <n v="4796.43"/>
    <n v="0"/>
  </r>
  <r>
    <s v="GENERAL"/>
    <s v="001.19.558.100.23"/>
    <s v="17"/>
    <s v="2"/>
    <s v="001"/>
    <s v="17"/>
    <s v="558"/>
    <s v="100"/>
    <x v="5"/>
    <x v="0"/>
    <x v="8"/>
    <s v="PENSIONS"/>
    <n v="5224.3900000000003"/>
    <n v="0"/>
  </r>
  <r>
    <s v="GENERAL"/>
    <s v="001.19.558.100.24"/>
    <s v="17"/>
    <s v="2"/>
    <s v="001"/>
    <s v="17"/>
    <s v="558"/>
    <s v="100"/>
    <x v="0"/>
    <x v="1"/>
    <x v="0"/>
    <s v="INDUSTRIAL INSURANCE"/>
    <n v="237.85"/>
    <n v="0"/>
  </r>
  <r>
    <s v="GENERAL"/>
    <s v="001.19.558.100.24"/>
    <s v="17"/>
    <s v="2"/>
    <s v="001"/>
    <s v="17"/>
    <s v="558"/>
    <s v="100"/>
    <x v="0"/>
    <x v="1"/>
    <x v="8"/>
    <s v="INDUSTRIAL INSURANCE"/>
    <n v="773.95"/>
    <n v="0"/>
  </r>
  <r>
    <s v="GENERAL"/>
    <s v="001.19.558.100.25"/>
    <s v="17"/>
    <s v="2"/>
    <s v="001"/>
    <s v="17"/>
    <s v="558"/>
    <s v="100"/>
    <x v="1"/>
    <x v="1"/>
    <x v="5"/>
    <s v="HEALTH INSURANCE"/>
    <n v="8206.2000000000007"/>
    <n v="0"/>
  </r>
  <r>
    <s v="GENERAL"/>
    <s v="001.19.558.100.25"/>
    <s v="17"/>
    <s v="2"/>
    <s v="001"/>
    <s v="17"/>
    <s v="558"/>
    <s v="100"/>
    <x v="1"/>
    <x v="2"/>
    <x v="5"/>
    <s v="HEALTH INSURANCE"/>
    <n v="11199.47"/>
    <n v="0"/>
  </r>
  <r>
    <s v="GENERAL"/>
    <s v="001.19.558.100.25"/>
    <s v="17"/>
    <s v="2"/>
    <s v="001"/>
    <s v="17"/>
    <s v="558"/>
    <s v="100"/>
    <x v="1"/>
    <x v="2"/>
    <x v="7"/>
    <s v="HEALTH INSURANCE"/>
    <n v="13246.69"/>
    <n v="0"/>
  </r>
  <r>
    <s v="GENERAL"/>
    <s v="001.19.558.100.25"/>
    <s v="17"/>
    <s v="2"/>
    <s v="001"/>
    <s v="17"/>
    <s v="558"/>
    <s v="100"/>
    <x v="1"/>
    <x v="0"/>
    <x v="5"/>
    <s v="HEALTH INSURANCE"/>
    <n v="14518.71"/>
    <n v="0"/>
  </r>
  <r>
    <s v="GENERAL"/>
    <s v="001.19.558.100.31"/>
    <s v="17"/>
    <s v="3"/>
    <s v="001"/>
    <s v="17"/>
    <s v="558"/>
    <s v="100"/>
    <x v="7"/>
    <x v="1"/>
    <x v="8"/>
    <s v="OFFICE &amp; OPERATING SUPPLIES"/>
    <n v="3106.64"/>
    <n v="0"/>
  </r>
  <r>
    <s v="GENERAL"/>
    <s v="001.19.558.100.31"/>
    <s v="17"/>
    <s v="3"/>
    <s v="001"/>
    <s v="17"/>
    <s v="558"/>
    <s v="100"/>
    <x v="7"/>
    <x v="1"/>
    <x v="2"/>
    <s v="OFFICE &amp; OPERATING SUPPLIES"/>
    <n v="5615.52"/>
    <n v="0"/>
  </r>
  <r>
    <s v="GENERAL"/>
    <s v="001.19.558.100.31"/>
    <s v="17"/>
    <s v="3"/>
    <s v="001"/>
    <s v="17"/>
    <s v="558"/>
    <s v="100"/>
    <x v="7"/>
    <x v="2"/>
    <x v="8"/>
    <s v="OFFICE &amp; OPERATING SUPPLIES"/>
    <n v="543.16999999999996"/>
    <n v="0"/>
  </r>
  <r>
    <s v="GENERAL"/>
    <s v="001.19.558.100.31"/>
    <s v="17"/>
    <s v="3"/>
    <s v="001"/>
    <s v="17"/>
    <s v="558"/>
    <s v="100"/>
    <x v="7"/>
    <x v="0"/>
    <x v="5"/>
    <s v="OFFICE &amp; OPERATING SUPPLIES"/>
    <n v="419.87"/>
    <n v="0"/>
  </r>
  <r>
    <s v="GENERAL"/>
    <s v="001.19.558.100.35"/>
    <s v="17"/>
    <s v="3"/>
    <s v="001"/>
    <s v="17"/>
    <s v="558"/>
    <s v="100"/>
    <x v="8"/>
    <x v="2"/>
    <x v="11"/>
    <s v="SMALL TOOLS &amp; MINOR EQUIPMENT"/>
    <n v="371.02"/>
    <n v="0"/>
  </r>
  <r>
    <s v="GENERAL"/>
    <s v="001.19.558.100.42"/>
    <s v="17"/>
    <s v="4"/>
    <s v="001"/>
    <s v="17"/>
    <s v="558"/>
    <s v="100"/>
    <x v="2"/>
    <x v="2"/>
    <x v="3"/>
    <s v="COMMUNICATION"/>
    <n v="1005.36"/>
    <n v="0"/>
  </r>
  <r>
    <s v="GENERAL"/>
    <s v="001.19.558.100.42"/>
    <s v="17"/>
    <s v="4"/>
    <s v="001"/>
    <s v="17"/>
    <s v="558"/>
    <s v="100"/>
    <x v="2"/>
    <x v="0"/>
    <x v="8"/>
    <s v="COMMUNICATION"/>
    <n v="242.14"/>
    <n v="0"/>
  </r>
  <r>
    <s v="GENERAL"/>
    <s v="001.19.558.100.44"/>
    <s v="17"/>
    <s v="4"/>
    <s v="001"/>
    <s v="17"/>
    <s v="558"/>
    <s v="100"/>
    <x v="10"/>
    <x v="2"/>
    <x v="7"/>
    <s v="ADVERTISING"/>
    <n v="3599.82"/>
    <n v="0"/>
  </r>
  <r>
    <s v="GENERAL"/>
    <s v="001.19.558.100.46"/>
    <s v="17"/>
    <s v="4"/>
    <s v="001"/>
    <s v="17"/>
    <s v="558"/>
    <s v="100"/>
    <x v="23"/>
    <x v="2"/>
    <x v="0"/>
    <s v="INSURANCE"/>
    <n v="11705"/>
    <n v="145000"/>
  </r>
  <r>
    <s v="GENERAL"/>
    <s v="001.19.558.100.46"/>
    <s v="17"/>
    <s v="4"/>
    <s v="001"/>
    <s v="17"/>
    <s v="558"/>
    <s v="100"/>
    <x v="23"/>
    <x v="0"/>
    <x v="5"/>
    <s v="INSURANCE"/>
    <n v="11190"/>
    <n v="0"/>
  </r>
  <r>
    <s v="GENERAL"/>
    <s v="001.19.558.100.49"/>
    <s v="17"/>
    <s v="4"/>
    <s v="001"/>
    <s v="17"/>
    <s v="558"/>
    <s v="100"/>
    <x v="12"/>
    <x v="1"/>
    <x v="5"/>
    <s v="MISCELLANEOUS"/>
    <n v="237.19"/>
    <n v="0"/>
  </r>
  <r>
    <s v="GENERAL"/>
    <s v="001.19.558.100.49"/>
    <s v="17"/>
    <s v="4"/>
    <s v="001"/>
    <s v="17"/>
    <s v="558"/>
    <s v="100"/>
    <x v="12"/>
    <x v="2"/>
    <x v="11"/>
    <s v="MISCELLANEOUS"/>
    <n v="20626.21"/>
    <n v="0"/>
  </r>
  <r>
    <s v="GENERAL"/>
    <s v="001.19.558.100.49"/>
    <s v="17"/>
    <s v="4"/>
    <s v="001"/>
    <s v="17"/>
    <s v="558"/>
    <s v="100"/>
    <x v="12"/>
    <x v="2"/>
    <x v="4"/>
    <s v="MISCELLANEOUS"/>
    <n v="2055.91"/>
    <n v="0"/>
  </r>
  <r>
    <s v="GENERAL"/>
    <s v="001.19.558.100.49"/>
    <s v="17"/>
    <s v="4"/>
    <s v="001"/>
    <s v="17"/>
    <s v="558"/>
    <s v="100"/>
    <x v="12"/>
    <x v="2"/>
    <x v="8"/>
    <s v="MISCELLANEOUS"/>
    <n v="12538.57"/>
    <n v="0"/>
  </r>
  <r>
    <s v="GENERAL"/>
    <s v="001.19.558.100.49"/>
    <s v="17"/>
    <s v="4"/>
    <s v="001"/>
    <s v="17"/>
    <s v="558"/>
    <s v="100"/>
    <x v="12"/>
    <x v="0"/>
    <x v="0"/>
    <s v="MISCELLANEOUS"/>
    <n v="868"/>
    <n v="162800"/>
  </r>
  <r>
    <s v="GENERAL"/>
    <s v="001.19.558.100.49"/>
    <s v="17"/>
    <s v="4"/>
    <s v="001"/>
    <s v="17"/>
    <s v="558"/>
    <s v="100"/>
    <x v="12"/>
    <x v="0"/>
    <x v="10"/>
    <s v="MISCELLANEOUS"/>
    <n v="2132.9499999999998"/>
    <n v="0"/>
  </r>
  <r>
    <s v="GENERAL"/>
    <s v="001.19.558.100.49"/>
    <s v="17"/>
    <s v="4"/>
    <s v="001"/>
    <s v="17"/>
    <s v="558"/>
    <s v="100"/>
    <x v="12"/>
    <x v="0"/>
    <x v="5"/>
    <s v="MISCELLANEOUS"/>
    <n v="1087.57"/>
    <n v="0"/>
  </r>
  <r>
    <s v="GENERAL"/>
    <s v="001.19.558.100.93"/>
    <s v="17"/>
    <s v="9"/>
    <s v="001"/>
    <s v="17"/>
    <s v="558"/>
    <s v="100"/>
    <x v="13"/>
    <x v="2"/>
    <x v="10"/>
    <s v="INTERFUND SUPPLIES"/>
    <n v="58"/>
    <n v="0"/>
  </r>
  <r>
    <s v="GENERAL"/>
    <s v="001.19.558.100.95"/>
    <s v="17"/>
    <s v="9"/>
    <s v="001"/>
    <s v="17"/>
    <s v="558"/>
    <s v="100"/>
    <x v="22"/>
    <x v="0"/>
    <x v="0"/>
    <s v="INTERFUND OPER RENTALS &amp; LEASE"/>
    <n v="592"/>
    <n v="7100"/>
  </r>
  <r>
    <s v="GENERAL"/>
    <s v="001.19.558.100.98"/>
    <s v="17"/>
    <s v="9"/>
    <s v="001"/>
    <s v="17"/>
    <s v="558"/>
    <s v="100"/>
    <x v="14"/>
    <x v="0"/>
    <x v="0"/>
    <s v="INTERFUND FACILITIES"/>
    <n v="8075"/>
    <n v="96900"/>
  </r>
  <r>
    <s v="GENERAL"/>
    <s v="001.19.558.100.98"/>
    <s v="17"/>
    <s v="9"/>
    <s v="001"/>
    <s v="17"/>
    <s v="558"/>
    <s v="100"/>
    <x v="14"/>
    <x v="0"/>
    <x v="9"/>
    <s v="INTERFUND FACILITIES"/>
    <n v="8075"/>
    <n v="0"/>
  </r>
  <r>
    <s v="GENERAL"/>
    <s v="001.19.558.100.98"/>
    <s v="17"/>
    <s v="9"/>
    <s v="001"/>
    <s v="17"/>
    <s v="558"/>
    <s v="100"/>
    <x v="14"/>
    <x v="0"/>
    <x v="7"/>
    <s v="INTERFUND FACILITIES"/>
    <n v="8075"/>
    <n v="0"/>
  </r>
  <r>
    <s v="GENERAL"/>
    <s v="001.19.558.100.98"/>
    <s v="17"/>
    <s v="9"/>
    <s v="001"/>
    <s v="17"/>
    <s v="558"/>
    <s v="100"/>
    <x v="14"/>
    <x v="0"/>
    <x v="8"/>
    <s v="INTERFUND FACILITIES"/>
    <n v="8075"/>
    <n v="0"/>
  </r>
  <r>
    <s v="GENERAL"/>
    <s v="001.19.558.100.99"/>
    <s v="17"/>
    <s v="9"/>
    <s v="001"/>
    <s v="17"/>
    <s v="558"/>
    <s v="100"/>
    <x v="15"/>
    <x v="2"/>
    <x v="9"/>
    <s v="INTERFUND IS SERVICES"/>
    <n v="8883"/>
    <n v="0"/>
  </r>
  <r>
    <s v="GENERAL"/>
    <s v="001.19.558.100.99"/>
    <s v="17"/>
    <s v="9"/>
    <s v="001"/>
    <s v="17"/>
    <s v="558"/>
    <s v="100"/>
    <x v="15"/>
    <x v="2"/>
    <x v="7"/>
    <s v="INTERFUND IS SERVICES"/>
    <n v="8883"/>
    <n v="0"/>
  </r>
  <r>
    <s v="GENERAL"/>
    <s v="001.19.559.300.21"/>
    <s v="17"/>
    <s v="2"/>
    <s v="001"/>
    <s v="17"/>
    <s v="559"/>
    <s v="300"/>
    <x v="4"/>
    <x v="0"/>
    <x v="0"/>
    <s v="F.I.C.A"/>
    <n v="0"/>
    <n v="0"/>
  </r>
  <r>
    <s v="GENERAL"/>
    <s v="001.19.559.300.42"/>
    <s v="17"/>
    <s v="4"/>
    <s v="001"/>
    <s v="17"/>
    <s v="559"/>
    <s v="300"/>
    <x v="2"/>
    <x v="1"/>
    <x v="0"/>
    <s v="COMMUNICATION"/>
    <n v="0"/>
    <n v="0"/>
  </r>
  <r>
    <s v="GENERAL"/>
    <s v="001.19.559.300.45"/>
    <s v="17"/>
    <s v="4"/>
    <s v="001"/>
    <s v="17"/>
    <s v="559"/>
    <s v="300"/>
    <x v="26"/>
    <x v="1"/>
    <x v="0"/>
    <s v="OPERATING RENTALS &amp; LEASES"/>
    <n v="0"/>
    <n v="0"/>
  </r>
  <r>
    <s v="GENERAL"/>
    <s v="001.19.559.300.46"/>
    <s v="17"/>
    <s v="4"/>
    <s v="001"/>
    <s v="17"/>
    <s v="559"/>
    <s v="300"/>
    <x v="23"/>
    <x v="0"/>
    <x v="0"/>
    <s v="INSURANCE"/>
    <n v="0"/>
    <n v="0"/>
  </r>
  <r>
    <s v="GENERAL"/>
    <s v="001.19.559.300.64"/>
    <s v="17"/>
    <s v="6"/>
    <s v="001"/>
    <s v="17"/>
    <s v="559"/>
    <s v="300"/>
    <x v="25"/>
    <x v="0"/>
    <x v="0"/>
    <s v="MACHINERY &amp; EQUIPMENT"/>
    <n v="0"/>
    <n v="0"/>
  </r>
  <r>
    <s v="GENERAL"/>
    <s v="001.19.562.100.11"/>
    <s v="17"/>
    <s v="1"/>
    <s v="001"/>
    <s v="17"/>
    <s v="562"/>
    <s v="100"/>
    <x v="3"/>
    <x v="1"/>
    <x v="0"/>
    <s v="REGULAR SALARIES &amp; WAGES"/>
    <n v="1977.8"/>
    <n v="34600"/>
  </r>
  <r>
    <s v="GENERAL"/>
    <s v="001.19.562.100.11"/>
    <s v="17"/>
    <s v="1"/>
    <s v="001"/>
    <s v="17"/>
    <s v="562"/>
    <s v="100"/>
    <x v="3"/>
    <x v="0"/>
    <x v="0"/>
    <s v="REGULAR SALARIES &amp; WAGES"/>
    <n v="3088.02"/>
    <n v="61450"/>
  </r>
  <r>
    <s v="GENERAL"/>
    <s v="001.19.562.100.11"/>
    <s v="17"/>
    <s v="1"/>
    <s v="001"/>
    <s v="17"/>
    <s v="562"/>
    <s v="100"/>
    <x v="3"/>
    <x v="0"/>
    <x v="2"/>
    <s v="REGULAR SALARIES &amp; WAGES"/>
    <n v="681.25"/>
    <n v="0"/>
  </r>
  <r>
    <s v="GENERAL"/>
    <s v="001.19.562.100.21"/>
    <s v="17"/>
    <s v="2"/>
    <s v="001"/>
    <s v="17"/>
    <s v="562"/>
    <s v="100"/>
    <x v="4"/>
    <x v="1"/>
    <x v="9"/>
    <s v="F.I.C.A."/>
    <n v="127.15"/>
    <n v="1100"/>
  </r>
  <r>
    <s v="GENERAL"/>
    <s v="001.19.562.100.21"/>
    <s v="17"/>
    <s v="2"/>
    <s v="001"/>
    <s v="17"/>
    <s v="562"/>
    <s v="100"/>
    <x v="4"/>
    <x v="1"/>
    <x v="1"/>
    <s v="F.I.C.A."/>
    <n v="132.53"/>
    <n v="0"/>
  </r>
  <r>
    <s v="GENERAL"/>
    <s v="001.19.562.100.21"/>
    <s v="17"/>
    <s v="2"/>
    <s v="001"/>
    <s v="17"/>
    <s v="562"/>
    <s v="100"/>
    <x v="4"/>
    <x v="0"/>
    <x v="1"/>
    <s v="F.I.C.A."/>
    <n v="216.23"/>
    <n v="0"/>
  </r>
  <r>
    <s v="GENERAL"/>
    <s v="001.19.562.100.23"/>
    <s v="17"/>
    <s v="2"/>
    <s v="001"/>
    <s v="17"/>
    <s v="562"/>
    <s v="100"/>
    <x v="5"/>
    <x v="2"/>
    <x v="9"/>
    <s v="PENSIONS"/>
    <n v="155.91"/>
    <n v="-60"/>
  </r>
  <r>
    <s v="GENERAL"/>
    <s v="001.19.562.100.24"/>
    <s v="17"/>
    <s v="2"/>
    <s v="001"/>
    <s v="17"/>
    <s v="562"/>
    <s v="100"/>
    <x v="0"/>
    <x v="1"/>
    <x v="5"/>
    <s v="INDUSTRIAL INSURANCE"/>
    <n v="8.33"/>
    <n v="0"/>
  </r>
  <r>
    <s v="GENERAL"/>
    <s v="001.19.562.100.24"/>
    <s v="17"/>
    <s v="2"/>
    <s v="001"/>
    <s v="17"/>
    <s v="562"/>
    <s v="100"/>
    <x v="0"/>
    <x v="2"/>
    <x v="6"/>
    <s v="INDUSTRIAL INSURANCE"/>
    <n v="10.59"/>
    <n v="0"/>
  </r>
  <r>
    <s v="GENERAL"/>
    <s v="001.19.562.100.24"/>
    <s v="17"/>
    <s v="2"/>
    <s v="001"/>
    <s v="17"/>
    <s v="562"/>
    <s v="100"/>
    <x v="0"/>
    <x v="2"/>
    <x v="11"/>
    <s v="INDUSTRIAL INSURANCE"/>
    <n v="11.64"/>
    <n v="0"/>
  </r>
  <r>
    <s v="GENERAL"/>
    <s v="001.19.562.100.25"/>
    <s v="17"/>
    <s v="2"/>
    <s v="001"/>
    <s v="17"/>
    <s v="562"/>
    <s v="100"/>
    <x v="1"/>
    <x v="1"/>
    <x v="0"/>
    <s v="HEALTH INSURANCE"/>
    <n v="483.75"/>
    <n v="0"/>
  </r>
  <r>
    <s v="GENERAL"/>
    <s v="001.19.562.100.25"/>
    <s v="17"/>
    <s v="2"/>
    <s v="001"/>
    <s v="17"/>
    <s v="562"/>
    <s v="100"/>
    <x v="1"/>
    <x v="1"/>
    <x v="6"/>
    <s v="HEALTH INSURANCE"/>
    <n v="437.21"/>
    <n v="0"/>
  </r>
  <r>
    <s v="GENERAL"/>
    <s v="001.19.562.100.25"/>
    <s v="17"/>
    <s v="2"/>
    <s v="001"/>
    <s v="17"/>
    <s v="562"/>
    <s v="100"/>
    <x v="1"/>
    <x v="2"/>
    <x v="8"/>
    <s v="HEALTH INSURANCE"/>
    <n v="546.20000000000005"/>
    <n v="0"/>
  </r>
  <r>
    <s v="GENERAL"/>
    <s v="001.19.562.100.25"/>
    <s v="17"/>
    <s v="2"/>
    <s v="001"/>
    <s v="17"/>
    <s v="562"/>
    <s v="100"/>
    <x v="1"/>
    <x v="0"/>
    <x v="10"/>
    <s v="HEALTH INSURANCE"/>
    <n v="782.32"/>
    <n v="0"/>
  </r>
  <r>
    <s v="GENERAL"/>
    <s v="001.19.562.100.41"/>
    <s v="17"/>
    <s v="4"/>
    <s v="001"/>
    <s v="17"/>
    <s v="562"/>
    <s v="100"/>
    <x v="9"/>
    <x v="0"/>
    <x v="6"/>
    <s v="PROFESSIONAL SERVICES"/>
    <n v="30077.200000000001"/>
    <n v="0"/>
  </r>
  <r>
    <s v="GENERAL"/>
    <s v="001.19.562.100.42"/>
    <s v="17"/>
    <s v="4"/>
    <s v="001"/>
    <s v="17"/>
    <s v="562"/>
    <s v="100"/>
    <x v="2"/>
    <x v="2"/>
    <x v="3"/>
    <s v="COMMUNICATION"/>
    <n v="176.17"/>
    <n v="0"/>
  </r>
  <r>
    <s v="GENERAL"/>
    <s v="001.19.562.100.47"/>
    <s v="17"/>
    <s v="4"/>
    <s v="001"/>
    <s v="17"/>
    <s v="562"/>
    <s v="100"/>
    <x v="24"/>
    <x v="2"/>
    <x v="7"/>
    <s v="UTILITIES"/>
    <n v="14.95"/>
    <n v="0"/>
  </r>
  <r>
    <s v="GENERAL"/>
    <s v="001.19.562.100.47"/>
    <s v="17"/>
    <s v="4"/>
    <s v="001"/>
    <s v="17"/>
    <s v="562"/>
    <s v="100"/>
    <x v="24"/>
    <x v="0"/>
    <x v="9"/>
    <s v="UTILITIES"/>
    <n v="15.75"/>
    <n v="0"/>
  </r>
  <r>
    <s v="GENERAL"/>
    <s v="001.19.562.100.47"/>
    <s v="17"/>
    <s v="4"/>
    <s v="001"/>
    <s v="17"/>
    <s v="562"/>
    <s v="100"/>
    <x v="24"/>
    <x v="0"/>
    <x v="3"/>
    <s v="UTILITIES"/>
    <n v="32.26"/>
    <n v="0"/>
  </r>
  <r>
    <s v="GENERAL"/>
    <s v="001.19.562.100.97"/>
    <s v="17"/>
    <s v="9"/>
    <s v="001"/>
    <s v="17"/>
    <s v="562"/>
    <s v="100"/>
    <x v="20"/>
    <x v="1"/>
    <x v="9"/>
    <s v="INTERFUND PRINTING SERVICES"/>
    <n v="33"/>
    <n v="0"/>
  </r>
  <r>
    <s v="GENERAL"/>
    <s v="001.19.562.100.97"/>
    <s v="17"/>
    <s v="9"/>
    <s v="001"/>
    <s v="17"/>
    <s v="562"/>
    <s v="100"/>
    <x v="20"/>
    <x v="1"/>
    <x v="7"/>
    <s v="INTERFUND PRINTING SERVICES"/>
    <n v="33"/>
    <n v="0"/>
  </r>
  <r>
    <s v="GENERAL"/>
    <s v="001.19.562.100.97"/>
    <s v="17"/>
    <s v="9"/>
    <s v="001"/>
    <s v="17"/>
    <s v="562"/>
    <s v="100"/>
    <x v="20"/>
    <x v="1"/>
    <x v="8"/>
    <s v="INTERFUND PRINTING SERVICES"/>
    <n v="33"/>
    <n v="0"/>
  </r>
  <r>
    <s v="GENERAL"/>
    <s v="001.19.562.100.97"/>
    <s v="17"/>
    <s v="9"/>
    <s v="001"/>
    <s v="17"/>
    <s v="562"/>
    <s v="100"/>
    <x v="20"/>
    <x v="2"/>
    <x v="4"/>
    <s v="INTERFUND PRINTING SERVICES"/>
    <n v="50"/>
    <n v="0"/>
  </r>
  <r>
    <s v="GENERAL"/>
    <s v="001.19.562.100.97"/>
    <s v="17"/>
    <s v="9"/>
    <s v="001"/>
    <s v="17"/>
    <s v="562"/>
    <s v="100"/>
    <x v="20"/>
    <x v="2"/>
    <x v="3"/>
    <s v="INTERFUND PRINTING SERVICES"/>
    <n v="50"/>
    <n v="0"/>
  </r>
  <r>
    <s v="GENERAL"/>
    <s v="001.19.562.100.97"/>
    <s v="17"/>
    <s v="9"/>
    <s v="001"/>
    <s v="17"/>
    <s v="562"/>
    <s v="100"/>
    <x v="20"/>
    <x v="0"/>
    <x v="1"/>
    <s v="INTERFUND PRINTING SERVICES"/>
    <n v="50"/>
    <n v="0"/>
  </r>
  <r>
    <s v="GENERAL"/>
    <s v="001.19.562.100.97"/>
    <s v="17"/>
    <s v="9"/>
    <s v="001"/>
    <s v="17"/>
    <s v="562"/>
    <s v="100"/>
    <x v="20"/>
    <x v="0"/>
    <x v="2"/>
    <s v="INTERFUND PRINTING SERVICES"/>
    <n v="50"/>
    <n v="0"/>
  </r>
  <r>
    <s v="GENERAL"/>
    <s v="001.19.562.100.98"/>
    <s v="17"/>
    <s v="9"/>
    <s v="001"/>
    <s v="17"/>
    <s v="562"/>
    <s v="100"/>
    <x v="14"/>
    <x v="2"/>
    <x v="5"/>
    <s v="INTERFUND FACILITIES"/>
    <n v="2875"/>
    <n v="0"/>
  </r>
  <r>
    <s v="GENERAL"/>
    <s v="001.19.562.100.98"/>
    <s v="17"/>
    <s v="9"/>
    <s v="001"/>
    <s v="17"/>
    <s v="562"/>
    <s v="100"/>
    <x v="14"/>
    <x v="2"/>
    <x v="11"/>
    <s v="INTERFUND FACILITIES"/>
    <n v="2875"/>
    <n v="0"/>
  </r>
  <r>
    <s v="GENERAL"/>
    <s v="001.19.562.100.98"/>
    <s v="17"/>
    <s v="9"/>
    <s v="001"/>
    <s v="17"/>
    <s v="562"/>
    <s v="100"/>
    <x v="14"/>
    <x v="0"/>
    <x v="1"/>
    <s v="INTERFUND FACILITIES"/>
    <n v="2575"/>
    <n v="0"/>
  </r>
  <r>
    <s v="GENERAL"/>
    <s v="001.19.562.100.98"/>
    <s v="17"/>
    <s v="9"/>
    <s v="001"/>
    <s v="17"/>
    <s v="562"/>
    <s v="100"/>
    <x v="14"/>
    <x v="0"/>
    <x v="2"/>
    <s v="INTERFUND FACILITIES"/>
    <n v="2575"/>
    <n v="0"/>
  </r>
  <r>
    <s v="GENERAL"/>
    <s v="001.19.518.200.21"/>
    <s v="17"/>
    <s v="2"/>
    <s v="001"/>
    <s v="17"/>
    <s v="518"/>
    <s v="200"/>
    <x v="4"/>
    <x v="0"/>
    <x v="0"/>
    <s v="F.I.C.A"/>
    <n v="0"/>
    <n v="0"/>
  </r>
  <r>
    <s v="GENERAL"/>
    <s v="001.19.518.200.25"/>
    <s v="17"/>
    <s v="2"/>
    <s v="001"/>
    <s v="17"/>
    <s v="518"/>
    <s v="200"/>
    <x v="1"/>
    <x v="0"/>
    <x v="0"/>
    <s v="MEDICAL &amp; LIFE INSURANCE"/>
    <n v="0"/>
    <n v="0"/>
  </r>
  <r>
    <s v="GENERAL"/>
    <s v="001.19.524.200.11"/>
    <s v="17"/>
    <s v="1"/>
    <s v="001"/>
    <s v="17"/>
    <s v="524"/>
    <s v="200"/>
    <x v="3"/>
    <x v="0"/>
    <x v="10"/>
    <s v="REGULAR SALARIES &amp; WAGES"/>
    <n v="79949.91"/>
    <n v="0"/>
  </r>
  <r>
    <s v="GENERAL"/>
    <s v="001.19.524.200.11"/>
    <s v="17"/>
    <s v="1"/>
    <s v="001"/>
    <s v="17"/>
    <s v="524"/>
    <s v="200"/>
    <x v="3"/>
    <x v="0"/>
    <x v="5"/>
    <s v="REGULAR SALARIES &amp; WAGES"/>
    <n v="78242.87"/>
    <n v="0"/>
  </r>
  <r>
    <s v="GENERAL"/>
    <s v="001.19.524.200.11"/>
    <s v="17"/>
    <s v="1"/>
    <s v="001"/>
    <s v="17"/>
    <s v="524"/>
    <s v="200"/>
    <x v="3"/>
    <x v="0"/>
    <x v="4"/>
    <s v="REGULAR SALARIES &amp; WAGES"/>
    <n v="76027.960000000006"/>
    <n v="0"/>
  </r>
  <r>
    <s v="GENERAL"/>
    <s v="001.19.524.200.12"/>
    <s v="17"/>
    <s v="1"/>
    <s v="001"/>
    <s v="17"/>
    <s v="524"/>
    <s v="200"/>
    <x v="18"/>
    <x v="2"/>
    <x v="8"/>
    <s v="OVERTIME"/>
    <n v="182.42"/>
    <n v="0"/>
  </r>
  <r>
    <s v="GENERAL"/>
    <s v="001.19.524.200.12"/>
    <s v="17"/>
    <s v="1"/>
    <s v="001"/>
    <s v="17"/>
    <s v="524"/>
    <s v="200"/>
    <x v="18"/>
    <x v="0"/>
    <x v="3"/>
    <s v="OVERTIME"/>
    <n v="2458.1"/>
    <n v="0"/>
  </r>
  <r>
    <s v="GENERAL"/>
    <s v="001.19.524.200.21"/>
    <s v="17"/>
    <s v="2"/>
    <s v="001"/>
    <s v="17"/>
    <s v="524"/>
    <s v="200"/>
    <x v="4"/>
    <x v="1"/>
    <x v="11"/>
    <s v="F.I.C.A"/>
    <n v="6345.16"/>
    <n v="0"/>
  </r>
  <r>
    <s v="GENERAL"/>
    <s v="001.19.524.200.23"/>
    <s v="17"/>
    <s v="2"/>
    <s v="001"/>
    <s v="17"/>
    <s v="524"/>
    <s v="200"/>
    <x v="5"/>
    <x v="1"/>
    <x v="6"/>
    <s v="PENSIONS"/>
    <n v="3968.43"/>
    <n v="0"/>
  </r>
  <r>
    <s v="GENERAL"/>
    <s v="001.19.524.200.23"/>
    <s v="17"/>
    <s v="2"/>
    <s v="001"/>
    <s v="17"/>
    <s v="524"/>
    <s v="200"/>
    <x v="5"/>
    <x v="0"/>
    <x v="0"/>
    <s v="PENSIONS"/>
    <n v="5919.74"/>
    <n v="74850"/>
  </r>
  <r>
    <s v="GENERAL"/>
    <s v="001.19.524.200.24"/>
    <s v="17"/>
    <s v="2"/>
    <s v="001"/>
    <s v="17"/>
    <s v="524"/>
    <s v="200"/>
    <x v="0"/>
    <x v="1"/>
    <x v="0"/>
    <s v="INDUSTRIAL INSURANCE"/>
    <n v="707.88"/>
    <n v="0"/>
  </r>
  <r>
    <s v="GENERAL"/>
    <s v="001.19.524.200.24"/>
    <s v="17"/>
    <s v="2"/>
    <s v="001"/>
    <s v="17"/>
    <s v="524"/>
    <s v="200"/>
    <x v="0"/>
    <x v="1"/>
    <x v="7"/>
    <s v="INDUSTRIAL INSURANCE"/>
    <n v="721.37"/>
    <n v="0"/>
  </r>
  <r>
    <s v="GENERAL"/>
    <s v="001.19.524.200.24"/>
    <s v="17"/>
    <s v="2"/>
    <s v="001"/>
    <s v="17"/>
    <s v="524"/>
    <s v="200"/>
    <x v="0"/>
    <x v="0"/>
    <x v="2"/>
    <s v="INDUSTRIAL INSURANCE"/>
    <n v="494.66"/>
    <n v="0"/>
  </r>
  <r>
    <s v="GENERAL"/>
    <s v="001.19.524.200.25"/>
    <s v="17"/>
    <s v="2"/>
    <s v="001"/>
    <s v="17"/>
    <s v="524"/>
    <s v="200"/>
    <x v="1"/>
    <x v="1"/>
    <x v="5"/>
    <s v="MEDICAL &amp; LIFE INSURANCE"/>
    <n v="12753.78"/>
    <n v="0"/>
  </r>
  <r>
    <s v="GENERAL"/>
    <s v="001.19.524.200.25"/>
    <s v="17"/>
    <s v="2"/>
    <s v="001"/>
    <s v="17"/>
    <s v="524"/>
    <s v="200"/>
    <x v="1"/>
    <x v="1"/>
    <x v="8"/>
    <s v="MEDICAL &amp; LIFE INSURANCE"/>
    <n v="15038.01"/>
    <n v="0"/>
  </r>
  <r>
    <s v="GENERAL"/>
    <s v="001.19.524.200.25"/>
    <s v="17"/>
    <s v="2"/>
    <s v="001"/>
    <s v="17"/>
    <s v="524"/>
    <s v="200"/>
    <x v="1"/>
    <x v="1"/>
    <x v="2"/>
    <s v="MEDICAL &amp; LIFE INSURANCE"/>
    <n v="15062.38"/>
    <n v="0"/>
  </r>
  <r>
    <s v="GENERAL"/>
    <s v="001.19.524.200.25"/>
    <s v="17"/>
    <s v="2"/>
    <s v="001"/>
    <s v="17"/>
    <s v="524"/>
    <s v="200"/>
    <x v="1"/>
    <x v="0"/>
    <x v="0"/>
    <s v="MEDICAL &amp; LIFE INSURANCE"/>
    <n v="17736.88"/>
    <n v="254460"/>
  </r>
  <r>
    <s v="GENERAL"/>
    <s v="001.19.524.200.25"/>
    <s v="17"/>
    <s v="2"/>
    <s v="001"/>
    <s v="17"/>
    <s v="524"/>
    <s v="200"/>
    <x v="1"/>
    <x v="0"/>
    <x v="3"/>
    <s v="MEDICAL &amp; LIFE INSURANCE"/>
    <n v="19101.27"/>
    <n v="0"/>
  </r>
  <r>
    <s v="GENERAL"/>
    <s v="001.19.524.200.28"/>
    <s v="17"/>
    <s v="2"/>
    <s v="001"/>
    <s v="17"/>
    <s v="524"/>
    <s v="200"/>
    <x v="6"/>
    <x v="1"/>
    <x v="3"/>
    <s v="UNEMPLOYMENT CLAIMS"/>
    <n v="1115.0999999999999"/>
    <n v="0"/>
  </r>
  <r>
    <s v="GENERAL"/>
    <s v="001.19.524.200.41"/>
    <s v="17"/>
    <s v="4"/>
    <s v="001"/>
    <s v="17"/>
    <s v="524"/>
    <s v="200"/>
    <x v="9"/>
    <x v="2"/>
    <x v="10"/>
    <s v="PROFESSIONAL SERVICES"/>
    <n v="2209.25"/>
    <n v="0"/>
  </r>
  <r>
    <s v="GENERAL"/>
    <s v="001.19.524.200.41"/>
    <s v="17"/>
    <s v="4"/>
    <s v="001"/>
    <s v="17"/>
    <s v="524"/>
    <s v="200"/>
    <x v="9"/>
    <x v="0"/>
    <x v="11"/>
    <s v="PROFESSIONAL SERVICES"/>
    <n v="7728.35"/>
    <n v="0"/>
  </r>
  <r>
    <s v="GENERAL"/>
    <s v="001.19.524.200.41"/>
    <s v="17"/>
    <s v="4"/>
    <s v="001"/>
    <s v="17"/>
    <s v="524"/>
    <s v="200"/>
    <x v="9"/>
    <x v="0"/>
    <x v="3"/>
    <s v="PROFESSIONAL SERVICES"/>
    <n v="4838.33"/>
    <n v="0"/>
  </r>
  <r>
    <s v="GENERAL"/>
    <s v="001.19.524.200.43"/>
    <s v="17"/>
    <s v="4"/>
    <s v="001"/>
    <s v="17"/>
    <s v="524"/>
    <s v="200"/>
    <x v="19"/>
    <x v="2"/>
    <x v="9"/>
    <s v="TRAVEL"/>
    <n v="211.1"/>
    <n v="0"/>
  </r>
  <r>
    <s v="GENERAL"/>
    <s v="001.19.524.200.43"/>
    <s v="17"/>
    <s v="4"/>
    <s v="001"/>
    <s v="17"/>
    <s v="524"/>
    <s v="200"/>
    <x v="19"/>
    <x v="0"/>
    <x v="11"/>
    <s v="TRAVEL"/>
    <n v="369.6"/>
    <n v="0"/>
  </r>
  <r>
    <s v="GENERAL"/>
    <s v="001.19.524.200.48"/>
    <s v="17"/>
    <s v="4"/>
    <s v="001"/>
    <s v="17"/>
    <s v="524"/>
    <s v="200"/>
    <x v="11"/>
    <x v="2"/>
    <x v="0"/>
    <s v="REPAIRS &amp; MAINTENANCE"/>
    <n v="0"/>
    <n v="200"/>
  </r>
  <r>
    <s v="GENERAL"/>
    <s v="001.19.524.200.48"/>
    <s v="17"/>
    <s v="4"/>
    <s v="001"/>
    <s v="17"/>
    <s v="524"/>
    <s v="200"/>
    <x v="11"/>
    <x v="0"/>
    <x v="3"/>
    <s v="REPAIRS &amp; MAINTENANCE"/>
    <n v="35"/>
    <n v="0"/>
  </r>
  <r>
    <s v="GENERAL"/>
    <s v="001.19.524.200.49"/>
    <s v="17"/>
    <s v="4"/>
    <s v="001"/>
    <s v="17"/>
    <s v="524"/>
    <s v="200"/>
    <x v="12"/>
    <x v="1"/>
    <x v="4"/>
    <s v="MISCELLANEOUS"/>
    <n v="92.15"/>
    <n v="0"/>
  </r>
  <r>
    <s v="GENERAL"/>
    <s v="001.19.524.200.49"/>
    <s v="17"/>
    <s v="4"/>
    <s v="001"/>
    <s v="17"/>
    <s v="524"/>
    <s v="200"/>
    <x v="12"/>
    <x v="1"/>
    <x v="3"/>
    <s v="MISCELLANEOUS"/>
    <n v="2413.35"/>
    <n v="0"/>
  </r>
  <r>
    <s v="GENERAL"/>
    <s v="001.19.524.200.49"/>
    <s v="17"/>
    <s v="4"/>
    <s v="001"/>
    <s v="17"/>
    <s v="524"/>
    <s v="200"/>
    <x v="12"/>
    <x v="2"/>
    <x v="10"/>
    <s v="MISCELLANEOUS"/>
    <n v="1050.82"/>
    <n v="0"/>
  </r>
  <r>
    <s v="GENERAL"/>
    <s v="001.19.524.200.49"/>
    <s v="17"/>
    <s v="4"/>
    <s v="001"/>
    <s v="17"/>
    <s v="524"/>
    <s v="200"/>
    <x v="12"/>
    <x v="0"/>
    <x v="8"/>
    <s v="MISCELLANEOUS"/>
    <n v="136.43"/>
    <n v="0"/>
  </r>
  <r>
    <s v="GENERAL"/>
    <s v="001.19.524.200.98"/>
    <s v="17"/>
    <s v="9"/>
    <s v="001"/>
    <s v="17"/>
    <s v="524"/>
    <s v="200"/>
    <x v="14"/>
    <x v="1"/>
    <x v="0"/>
    <s v="INTERFUND FACILITIES"/>
    <n v="7853"/>
    <n v="94235"/>
  </r>
  <r>
    <s v="GENERAL"/>
    <s v="001.19.524.200.98"/>
    <s v="17"/>
    <s v="9"/>
    <s v="001"/>
    <s v="17"/>
    <s v="524"/>
    <s v="200"/>
    <x v="14"/>
    <x v="1"/>
    <x v="10"/>
    <s v="INTERFUND FACILITIES"/>
    <n v="7853"/>
    <n v="0"/>
  </r>
  <r>
    <s v="GENERAL"/>
    <s v="001.19.524.200.98"/>
    <s v="17"/>
    <s v="9"/>
    <s v="001"/>
    <s v="17"/>
    <s v="524"/>
    <s v="200"/>
    <x v="14"/>
    <x v="1"/>
    <x v="6"/>
    <s v="INTERFUND FACILITIES"/>
    <n v="7853"/>
    <n v="0"/>
  </r>
  <r>
    <s v="GENERAL"/>
    <s v="001.19.524.200.98"/>
    <s v="17"/>
    <s v="9"/>
    <s v="001"/>
    <s v="17"/>
    <s v="524"/>
    <s v="200"/>
    <x v="14"/>
    <x v="1"/>
    <x v="1"/>
    <s v="INTERFUND FACILITIES"/>
    <n v="7853"/>
    <n v="0"/>
  </r>
  <r>
    <s v="GENERAL"/>
    <s v="001.19.524.200.98"/>
    <s v="17"/>
    <s v="9"/>
    <s v="001"/>
    <s v="17"/>
    <s v="524"/>
    <s v="200"/>
    <x v="14"/>
    <x v="2"/>
    <x v="10"/>
    <s v="INTERFUND FACILITIES"/>
    <n v="9033"/>
    <n v="0"/>
  </r>
  <r>
    <s v="GENERAL"/>
    <s v="001.19.524.200.98"/>
    <s v="17"/>
    <s v="9"/>
    <s v="001"/>
    <s v="17"/>
    <s v="524"/>
    <s v="200"/>
    <x v="14"/>
    <x v="2"/>
    <x v="6"/>
    <s v="INTERFUND FACILITIES"/>
    <n v="9033"/>
    <n v="0"/>
  </r>
  <r>
    <s v="GENERAL"/>
    <s v="001.19.524.200.98"/>
    <s v="17"/>
    <s v="9"/>
    <s v="001"/>
    <s v="17"/>
    <s v="524"/>
    <s v="200"/>
    <x v="14"/>
    <x v="2"/>
    <x v="1"/>
    <s v="INTERFUND FACILITIES"/>
    <n v="9033"/>
    <n v="0"/>
  </r>
  <r>
    <s v="GENERAL"/>
    <s v="001.19.524.200.99"/>
    <s v="17"/>
    <s v="9"/>
    <s v="001"/>
    <s v="17"/>
    <s v="524"/>
    <s v="200"/>
    <x v="15"/>
    <x v="1"/>
    <x v="6"/>
    <s v="INTERFUND IS SERVICES"/>
    <n v="9467"/>
    <n v="0"/>
  </r>
  <r>
    <s v="GENERAL"/>
    <s v="001.19.524.200.99"/>
    <s v="17"/>
    <s v="9"/>
    <s v="001"/>
    <s v="17"/>
    <s v="524"/>
    <s v="200"/>
    <x v="15"/>
    <x v="1"/>
    <x v="1"/>
    <s v="INTERFUND IS SERVICES"/>
    <n v="9467"/>
    <n v="0"/>
  </r>
  <r>
    <s v="GENERAL"/>
    <s v="001.19.524.200.99"/>
    <s v="17"/>
    <s v="9"/>
    <s v="001"/>
    <s v="17"/>
    <s v="524"/>
    <s v="200"/>
    <x v="15"/>
    <x v="1"/>
    <x v="2"/>
    <s v="INTERFUND IS SERVICES"/>
    <n v="9467"/>
    <n v="0"/>
  </r>
  <r>
    <s v="GENERAL"/>
    <s v="001.19.524.200.99"/>
    <s v="17"/>
    <s v="9"/>
    <s v="001"/>
    <s v="17"/>
    <s v="524"/>
    <s v="200"/>
    <x v="15"/>
    <x v="0"/>
    <x v="10"/>
    <s v="INTERFUND IS SERVICES"/>
    <n v="8708"/>
    <n v="0"/>
  </r>
  <r>
    <s v="GENERAL"/>
    <s v="001.19.524.500.41"/>
    <s v="17"/>
    <s v="4"/>
    <s v="001"/>
    <s v="17"/>
    <s v="524"/>
    <s v="500"/>
    <x v="9"/>
    <x v="0"/>
    <x v="0"/>
    <s v="PROFESSIONAL SERVICES"/>
    <n v="0"/>
    <n v="0"/>
  </r>
  <r>
    <s v="GENERAL"/>
    <s v="001.19.524.600.11"/>
    <s v="17"/>
    <s v="1"/>
    <s v="001"/>
    <s v="17"/>
    <s v="524"/>
    <s v="600"/>
    <x v="3"/>
    <x v="2"/>
    <x v="12"/>
    <s v="REGULAR SALARIES &amp; WAGES"/>
    <m/>
    <m/>
  </r>
  <r>
    <s v="GENERAL"/>
    <s v="001.19.524.600.24"/>
    <s v="17"/>
    <s v="2"/>
    <s v="001"/>
    <s v="17"/>
    <s v="524"/>
    <s v="600"/>
    <x v="0"/>
    <x v="2"/>
    <x v="8"/>
    <s v="INDUSTRIAL INSURANCE"/>
    <n v="236.5"/>
    <n v="0"/>
  </r>
  <r>
    <s v="GENERAL"/>
    <s v="001.19.557.200.13"/>
    <s v="17"/>
    <s v="1"/>
    <s v="001"/>
    <s v="17"/>
    <s v="557"/>
    <s v="200"/>
    <x v="16"/>
    <x v="2"/>
    <x v="0"/>
    <s v="OTHER WAGES"/>
    <n v="1275"/>
    <n v="0"/>
  </r>
  <r>
    <s v="GENERAL"/>
    <s v="001.19.557.200.13"/>
    <s v="17"/>
    <s v="1"/>
    <s v="001"/>
    <s v="17"/>
    <s v="557"/>
    <s v="200"/>
    <x v="16"/>
    <x v="0"/>
    <x v="10"/>
    <s v="OTHER WAGES"/>
    <n v="1875"/>
    <n v="0"/>
  </r>
  <r>
    <s v="GENERAL"/>
    <s v="001.19.557.200.21"/>
    <s v="17"/>
    <s v="2"/>
    <s v="001"/>
    <s v="17"/>
    <s v="557"/>
    <s v="200"/>
    <x v="4"/>
    <x v="1"/>
    <x v="5"/>
    <s v="F.I.C.A"/>
    <n v="1052.45"/>
    <n v="0"/>
  </r>
  <r>
    <s v="GENERAL"/>
    <s v="001.19.557.200.21"/>
    <s v="17"/>
    <s v="2"/>
    <s v="001"/>
    <s v="17"/>
    <s v="557"/>
    <s v="200"/>
    <x v="4"/>
    <x v="2"/>
    <x v="9"/>
    <s v="F.I.C.A"/>
    <n v="621.97"/>
    <n v="-220"/>
  </r>
  <r>
    <s v="GENERAL"/>
    <s v="001.19.557.200.23"/>
    <s v="17"/>
    <s v="2"/>
    <s v="001"/>
    <s v="17"/>
    <s v="557"/>
    <s v="200"/>
    <x v="5"/>
    <x v="2"/>
    <x v="5"/>
    <s v="PENSIONS"/>
    <n v="474.59"/>
    <n v="0"/>
  </r>
  <r>
    <s v="GENERAL"/>
    <s v="001.19.557.200.23"/>
    <s v="17"/>
    <s v="2"/>
    <s v="001"/>
    <s v="17"/>
    <s v="557"/>
    <s v="200"/>
    <x v="5"/>
    <x v="0"/>
    <x v="11"/>
    <s v="PENSIONS"/>
    <n v="798.14"/>
    <n v="0"/>
  </r>
  <r>
    <s v="GENERAL"/>
    <s v="001.19.557.200.24"/>
    <s v="17"/>
    <s v="2"/>
    <s v="001"/>
    <s v="17"/>
    <s v="557"/>
    <s v="200"/>
    <x v="0"/>
    <x v="2"/>
    <x v="9"/>
    <s v="INDUSTRIAL INSURANCE"/>
    <n v="132.27000000000001"/>
    <n v="0"/>
  </r>
  <r>
    <s v="GENERAL"/>
    <s v="001.19.557.200.24"/>
    <s v="17"/>
    <s v="2"/>
    <s v="001"/>
    <s v="17"/>
    <s v="557"/>
    <s v="200"/>
    <x v="0"/>
    <x v="2"/>
    <x v="2"/>
    <s v="INDUSTRIAL INSURANCE"/>
    <n v="311.07"/>
    <n v="0"/>
  </r>
  <r>
    <s v="GENERAL"/>
    <s v="001.19.557.200.31"/>
    <s v="17"/>
    <s v="3"/>
    <s v="001"/>
    <s v="17"/>
    <s v="557"/>
    <s v="200"/>
    <x v="7"/>
    <x v="2"/>
    <x v="7"/>
    <s v="OFFICE &amp; OPERATING SUPPLIES"/>
    <n v="278.39999999999998"/>
    <n v="0"/>
  </r>
  <r>
    <s v="GENERAL"/>
    <s v="001.19.557.200.41"/>
    <s v="17"/>
    <s v="4"/>
    <s v="001"/>
    <s v="17"/>
    <s v="557"/>
    <s v="200"/>
    <x v="9"/>
    <x v="1"/>
    <x v="7"/>
    <s v="PROFESSIONAL SERVICES"/>
    <n v="1796.6"/>
    <n v="0"/>
  </r>
  <r>
    <s v="GENERAL"/>
    <s v="001.19.557.200.41"/>
    <s v="17"/>
    <s v="4"/>
    <s v="001"/>
    <s v="17"/>
    <s v="557"/>
    <s v="200"/>
    <x v="9"/>
    <x v="2"/>
    <x v="1"/>
    <s v="PROFESSIONAL SERVICES"/>
    <n v="200"/>
    <n v="0"/>
  </r>
  <r>
    <s v="GENERAL"/>
    <s v="001.19.557.200.41"/>
    <s v="17"/>
    <s v="4"/>
    <s v="001"/>
    <s v="17"/>
    <s v="557"/>
    <s v="200"/>
    <x v="9"/>
    <x v="0"/>
    <x v="0"/>
    <s v="PROFESSIONAL SERVICES"/>
    <n v="0"/>
    <n v="2500"/>
  </r>
  <r>
    <s v="GENERAL"/>
    <s v="001.19.557.200.42"/>
    <s v="17"/>
    <s v="4"/>
    <s v="001"/>
    <s v="17"/>
    <s v="557"/>
    <s v="200"/>
    <x v="2"/>
    <x v="1"/>
    <x v="3"/>
    <s v="COMMUNICATION"/>
    <n v="98.9"/>
    <n v="0"/>
  </r>
  <r>
    <s v="GENERAL"/>
    <s v="001.19.557.200.43"/>
    <s v="17"/>
    <s v="4"/>
    <s v="001"/>
    <s v="17"/>
    <s v="557"/>
    <s v="200"/>
    <x v="19"/>
    <x v="0"/>
    <x v="9"/>
    <s v="TRAVEL"/>
    <n v="3234.87"/>
    <n v="0"/>
  </r>
  <r>
    <s v="GENERAL"/>
    <s v="001.19.557.200.97"/>
    <s v="17"/>
    <s v="9"/>
    <s v="001"/>
    <s v="17"/>
    <s v="557"/>
    <s v="200"/>
    <x v="20"/>
    <x v="2"/>
    <x v="9"/>
    <s v="INTERFUND PRINTING SERVICES"/>
    <n v="2500"/>
    <n v="0"/>
  </r>
  <r>
    <s v="GENERAL"/>
    <s v="001.19.557.200.97"/>
    <s v="17"/>
    <s v="9"/>
    <s v="001"/>
    <s v="17"/>
    <s v="557"/>
    <s v="200"/>
    <x v="20"/>
    <x v="2"/>
    <x v="7"/>
    <s v="INTERFUND PRINTING SERVICES"/>
    <n v="2500"/>
    <n v="0"/>
  </r>
  <r>
    <s v="GENERAL"/>
    <s v="001.19.557.200.97"/>
    <s v="17"/>
    <s v="9"/>
    <s v="001"/>
    <s v="17"/>
    <s v="557"/>
    <s v="200"/>
    <x v="20"/>
    <x v="2"/>
    <x v="8"/>
    <s v="INTERFUND PRINTING SERVICES"/>
    <n v="2500"/>
    <n v="0"/>
  </r>
  <r>
    <s v="GENERAL"/>
    <s v="001.19.557.200.97"/>
    <s v="17"/>
    <s v="9"/>
    <s v="001"/>
    <s v="17"/>
    <s v="557"/>
    <s v="200"/>
    <x v="20"/>
    <x v="0"/>
    <x v="6"/>
    <s v="INTERFUND PRINTING SERVICES"/>
    <n v="2525"/>
    <n v="0"/>
  </r>
  <r>
    <s v="GENERAL"/>
    <s v="001.19.557.200.97"/>
    <s v="17"/>
    <s v="9"/>
    <s v="001"/>
    <s v="17"/>
    <s v="557"/>
    <s v="200"/>
    <x v="20"/>
    <x v="0"/>
    <x v="1"/>
    <s v="INTERFUND PRINTING SERVICES"/>
    <n v="2525"/>
    <n v="0"/>
  </r>
  <r>
    <s v="GENERAL"/>
    <s v="001.19.557.200.97"/>
    <s v="17"/>
    <s v="9"/>
    <s v="001"/>
    <s v="17"/>
    <s v="557"/>
    <s v="200"/>
    <x v="20"/>
    <x v="0"/>
    <x v="2"/>
    <s v="INTERFUND PRINTING SERVICES"/>
    <n v="2525"/>
    <n v="0"/>
  </r>
  <r>
    <s v="GENERAL"/>
    <s v="001.19.557.200.98"/>
    <s v="17"/>
    <s v="9"/>
    <s v="001"/>
    <s v="17"/>
    <s v="557"/>
    <s v="200"/>
    <x v="14"/>
    <x v="2"/>
    <x v="2"/>
    <s v="INTERFUND FACILITIES"/>
    <n v="6717"/>
    <n v="0"/>
  </r>
  <r>
    <s v="GENERAL"/>
    <s v="001.19.557.200.98"/>
    <s v="17"/>
    <s v="9"/>
    <s v="001"/>
    <s v="17"/>
    <s v="557"/>
    <s v="200"/>
    <x v="14"/>
    <x v="0"/>
    <x v="9"/>
    <s v="INTERFUND FACILITIES"/>
    <n v="6000"/>
    <n v="0"/>
  </r>
  <r>
    <s v="GENERAL"/>
    <s v="001.19.557.200.98"/>
    <s v="17"/>
    <s v="9"/>
    <s v="001"/>
    <s v="17"/>
    <s v="557"/>
    <s v="200"/>
    <x v="14"/>
    <x v="0"/>
    <x v="7"/>
    <s v="INTERFUND FACILITIES"/>
    <n v="6000"/>
    <n v="0"/>
  </r>
  <r>
    <s v="GENERAL"/>
    <s v="001.19.557.200.98"/>
    <s v="17"/>
    <s v="9"/>
    <s v="001"/>
    <s v="17"/>
    <s v="557"/>
    <s v="200"/>
    <x v="14"/>
    <x v="0"/>
    <x v="8"/>
    <s v="INTERFUND FACILITIES"/>
    <n v="6000"/>
    <n v="0"/>
  </r>
  <r>
    <s v="GENERAL"/>
    <s v="001.19.558.100.11"/>
    <s v="17"/>
    <s v="1"/>
    <s v="001"/>
    <s v="17"/>
    <s v="558"/>
    <s v="100"/>
    <x v="3"/>
    <x v="1"/>
    <x v="10"/>
    <s v="REGULAR SALARIES &amp; WAGES"/>
    <n v="78412.41"/>
    <n v="0"/>
  </r>
  <r>
    <s v="GENERAL"/>
    <s v="001.19.558.100.11"/>
    <s v="17"/>
    <s v="1"/>
    <s v="001"/>
    <s v="17"/>
    <s v="558"/>
    <s v="100"/>
    <x v="3"/>
    <x v="0"/>
    <x v="5"/>
    <s v="REGULAR SALARIES &amp; WAGES"/>
    <n v="65414.9"/>
    <n v="0"/>
  </r>
  <r>
    <s v="GENERAL"/>
    <s v="001.19.558.100.11"/>
    <s v="17"/>
    <s v="1"/>
    <s v="001"/>
    <s v="17"/>
    <s v="558"/>
    <s v="100"/>
    <x v="3"/>
    <x v="0"/>
    <x v="2"/>
    <s v="REGULAR SALARIES &amp; WAGES"/>
    <n v="66705.460000000006"/>
    <n v="0"/>
  </r>
  <r>
    <s v="GENERAL"/>
    <s v="001.19.558.100.12"/>
    <s v="17"/>
    <s v="1"/>
    <s v="001"/>
    <s v="17"/>
    <s v="558"/>
    <s v="100"/>
    <x v="18"/>
    <x v="2"/>
    <x v="8"/>
    <s v="OVERTIME"/>
    <n v="85.91"/>
    <n v="0"/>
  </r>
  <r>
    <s v="GENERAL"/>
    <s v="001.19.558.100.12"/>
    <s v="17"/>
    <s v="1"/>
    <s v="001"/>
    <s v="17"/>
    <s v="558"/>
    <s v="100"/>
    <x v="18"/>
    <x v="0"/>
    <x v="1"/>
    <s v="OVERTIME"/>
    <n v="307.06"/>
    <n v="0"/>
  </r>
  <r>
    <s v="GENERAL"/>
    <s v="001.19.558.100.13"/>
    <s v="17"/>
    <s v="1"/>
    <s v="001"/>
    <s v="17"/>
    <s v="558"/>
    <s v="100"/>
    <x v="16"/>
    <x v="2"/>
    <x v="11"/>
    <s v="OTHER WAGES"/>
    <n v="14270.34"/>
    <n v="106930"/>
  </r>
  <r>
    <s v="GENERAL"/>
    <s v="001.19.558.100.21"/>
    <s v="17"/>
    <s v="2"/>
    <s v="001"/>
    <s v="17"/>
    <s v="558"/>
    <s v="100"/>
    <x v="4"/>
    <x v="1"/>
    <x v="11"/>
    <s v="F.I.C.A."/>
    <n v="4707.79"/>
    <n v="11200"/>
  </r>
  <r>
    <s v="GENERAL"/>
    <s v="001.19.558.100.21"/>
    <s v="17"/>
    <s v="2"/>
    <s v="001"/>
    <s v="17"/>
    <s v="558"/>
    <s v="100"/>
    <x v="4"/>
    <x v="0"/>
    <x v="0"/>
    <s v="F.I.C.A."/>
    <n v="5775.78"/>
    <n v="90480"/>
  </r>
  <r>
    <s v="GENERAL"/>
    <s v="001.19.558.100.23"/>
    <s v="17"/>
    <s v="2"/>
    <s v="001"/>
    <s v="17"/>
    <s v="558"/>
    <s v="100"/>
    <x v="5"/>
    <x v="1"/>
    <x v="6"/>
    <s v="PENSIONS"/>
    <n v="2950.77"/>
    <n v="0"/>
  </r>
  <r>
    <s v="GENERAL"/>
    <s v="001.19.558.100.23"/>
    <s v="17"/>
    <s v="2"/>
    <s v="001"/>
    <s v="17"/>
    <s v="558"/>
    <s v="100"/>
    <x v="5"/>
    <x v="2"/>
    <x v="10"/>
    <s v="PENSIONS"/>
    <n v="3303.37"/>
    <n v="0"/>
  </r>
  <r>
    <s v="GENERAL"/>
    <s v="001.19.558.100.23"/>
    <s v="17"/>
    <s v="2"/>
    <s v="001"/>
    <s v="17"/>
    <s v="558"/>
    <s v="100"/>
    <x v="5"/>
    <x v="2"/>
    <x v="5"/>
    <s v="PENSIONS"/>
    <n v="3507.95"/>
    <n v="0"/>
  </r>
  <r>
    <s v="GENERAL"/>
    <s v="001.19.558.100.23"/>
    <s v="17"/>
    <s v="2"/>
    <s v="001"/>
    <s v="17"/>
    <s v="558"/>
    <s v="100"/>
    <x v="5"/>
    <x v="2"/>
    <x v="3"/>
    <s v="PENSIONS"/>
    <n v="4381.17"/>
    <n v="5290"/>
  </r>
  <r>
    <s v="GENERAL"/>
    <s v="001.19.558.100.24"/>
    <s v="17"/>
    <s v="2"/>
    <s v="001"/>
    <s v="17"/>
    <s v="558"/>
    <s v="100"/>
    <x v="0"/>
    <x v="1"/>
    <x v="1"/>
    <s v="INDUSTRIAL INSURANCE"/>
    <n v="469.12"/>
    <n v="0"/>
  </r>
  <r>
    <s v="GENERAL"/>
    <s v="001.19.558.100.25"/>
    <s v="17"/>
    <s v="2"/>
    <s v="001"/>
    <s v="17"/>
    <s v="558"/>
    <s v="100"/>
    <x v="1"/>
    <x v="1"/>
    <x v="0"/>
    <s v="HEALTH INSURANCE"/>
    <n v="10071.719999999999"/>
    <n v="0"/>
  </r>
  <r>
    <s v="GENERAL"/>
    <s v="001.19.558.100.25"/>
    <s v="17"/>
    <s v="2"/>
    <s v="001"/>
    <s v="17"/>
    <s v="558"/>
    <s v="100"/>
    <x v="1"/>
    <x v="2"/>
    <x v="11"/>
    <s v="HEALTH INSURANCE"/>
    <n v="12724.26"/>
    <n v="0"/>
  </r>
  <r>
    <s v="GENERAL"/>
    <s v="001.19.558.100.25"/>
    <s v="17"/>
    <s v="2"/>
    <s v="001"/>
    <s v="17"/>
    <s v="558"/>
    <s v="100"/>
    <x v="1"/>
    <x v="2"/>
    <x v="8"/>
    <s v="HEALTH INSURANCE"/>
    <n v="12889.52"/>
    <n v="0"/>
  </r>
  <r>
    <s v="GENERAL"/>
    <s v="001.19.558.100.25"/>
    <s v="17"/>
    <s v="2"/>
    <s v="001"/>
    <s v="17"/>
    <s v="558"/>
    <s v="100"/>
    <x v="1"/>
    <x v="2"/>
    <x v="2"/>
    <s v="HEALTH INSURANCE"/>
    <n v="12313.6"/>
    <n v="0"/>
  </r>
  <r>
    <s v="GENERAL"/>
    <s v="001.19.558.100.25"/>
    <s v="17"/>
    <s v="2"/>
    <s v="001"/>
    <s v="17"/>
    <s v="558"/>
    <s v="100"/>
    <x v="1"/>
    <x v="2"/>
    <x v="3"/>
    <s v="HEALTH INSURANCE"/>
    <n v="12843.76"/>
    <n v="0"/>
  </r>
  <r>
    <s v="GENERAL"/>
    <s v="001.19.558.100.31"/>
    <s v="17"/>
    <s v="3"/>
    <s v="001"/>
    <s v="17"/>
    <s v="558"/>
    <s v="100"/>
    <x v="7"/>
    <x v="1"/>
    <x v="11"/>
    <s v="OFFICE &amp; OPERATING SUPPLIES"/>
    <n v="1010.6"/>
    <n v="8900"/>
  </r>
  <r>
    <s v="GENERAL"/>
    <s v="001.19.558.100.35"/>
    <s v="17"/>
    <s v="3"/>
    <s v="001"/>
    <s v="17"/>
    <s v="558"/>
    <s v="100"/>
    <x v="8"/>
    <x v="1"/>
    <x v="11"/>
    <s v="SMALL TOOLS &amp; MINOR EQUIPMENT"/>
    <n v="0"/>
    <n v="3100"/>
  </r>
  <r>
    <s v="GENERAL"/>
    <s v="001.19.558.100.41"/>
    <s v="17"/>
    <s v="4"/>
    <s v="001"/>
    <s v="17"/>
    <s v="558"/>
    <s v="100"/>
    <x v="9"/>
    <x v="2"/>
    <x v="4"/>
    <s v="PROFESSIONAL SERVICES"/>
    <n v="3402.5"/>
    <n v="0"/>
  </r>
  <r>
    <s v="GENERAL"/>
    <s v="001.19.558.100.42"/>
    <s v="17"/>
    <s v="4"/>
    <s v="001"/>
    <s v="17"/>
    <s v="558"/>
    <s v="100"/>
    <x v="2"/>
    <x v="1"/>
    <x v="8"/>
    <s v="COMMUNICATION"/>
    <n v="612.69000000000005"/>
    <n v="0"/>
  </r>
  <r>
    <s v="GENERAL"/>
    <s v="001.19.558.100.43"/>
    <s v="17"/>
    <s v="4"/>
    <s v="001"/>
    <s v="17"/>
    <s v="558"/>
    <s v="100"/>
    <x v="19"/>
    <x v="2"/>
    <x v="5"/>
    <s v="TRAVEL"/>
    <n v="658.2"/>
    <n v="0"/>
  </r>
  <r>
    <s v="GENERAL"/>
    <s v="001.19.558.100.43"/>
    <s v="17"/>
    <s v="4"/>
    <s v="001"/>
    <s v="17"/>
    <s v="558"/>
    <s v="100"/>
    <x v="19"/>
    <x v="2"/>
    <x v="9"/>
    <s v="TRAVEL"/>
    <n v="28"/>
    <n v="0"/>
  </r>
  <r>
    <s v="GENERAL"/>
    <s v="001.19.558.100.44"/>
    <s v="17"/>
    <s v="4"/>
    <s v="001"/>
    <s v="17"/>
    <s v="558"/>
    <s v="100"/>
    <x v="10"/>
    <x v="2"/>
    <x v="0"/>
    <s v="ADVERTISING"/>
    <n v="0"/>
    <n v="3500"/>
  </r>
  <r>
    <s v="GENERAL"/>
    <s v="001.19.558.100.46"/>
    <s v="17"/>
    <s v="4"/>
    <s v="001"/>
    <s v="17"/>
    <s v="558"/>
    <s v="100"/>
    <x v="23"/>
    <x v="1"/>
    <x v="0"/>
    <s v="INSURANCE"/>
    <n v="13872"/>
    <n v="168000"/>
  </r>
  <r>
    <s v="GENERAL"/>
    <s v="001.19.558.100.46"/>
    <s v="17"/>
    <s v="4"/>
    <s v="001"/>
    <s v="17"/>
    <s v="558"/>
    <s v="100"/>
    <x v="23"/>
    <x v="1"/>
    <x v="10"/>
    <s v="INSURANCE"/>
    <n v="13872"/>
    <n v="0"/>
  </r>
  <r>
    <s v="GENERAL"/>
    <s v="001.19.558.100.46"/>
    <s v="17"/>
    <s v="4"/>
    <s v="001"/>
    <s v="17"/>
    <s v="558"/>
    <s v="100"/>
    <x v="23"/>
    <x v="1"/>
    <x v="6"/>
    <s v="INSURANCE"/>
    <n v="13872"/>
    <n v="0"/>
  </r>
  <r>
    <s v="GENERAL"/>
    <s v="001.19.558.100.46"/>
    <s v="17"/>
    <s v="4"/>
    <s v="001"/>
    <s v="17"/>
    <s v="558"/>
    <s v="100"/>
    <x v="23"/>
    <x v="0"/>
    <x v="10"/>
    <s v="INSURANCE"/>
    <n v="11190"/>
    <n v="0"/>
  </r>
  <r>
    <s v="GENERAL"/>
    <s v="001.19.558.100.46"/>
    <s v="17"/>
    <s v="4"/>
    <s v="001"/>
    <s v="17"/>
    <s v="558"/>
    <s v="100"/>
    <x v="23"/>
    <x v="0"/>
    <x v="6"/>
    <s v="INSURANCE"/>
    <n v="11190"/>
    <n v="0"/>
  </r>
  <r>
    <s v="GENERAL"/>
    <s v="001.19.558.100.46"/>
    <s v="17"/>
    <s v="4"/>
    <s v="001"/>
    <s v="17"/>
    <s v="558"/>
    <s v="100"/>
    <x v="23"/>
    <x v="0"/>
    <x v="1"/>
    <s v="INSURANCE"/>
    <n v="11190"/>
    <n v="0"/>
  </r>
  <r>
    <s v="GENERAL"/>
    <s v="001.19.558.100.46"/>
    <s v="17"/>
    <s v="4"/>
    <s v="001"/>
    <s v="17"/>
    <s v="558"/>
    <s v="100"/>
    <x v="23"/>
    <x v="0"/>
    <x v="2"/>
    <s v="INSURANCE"/>
    <n v="11190"/>
    <n v="0"/>
  </r>
  <r>
    <s v="GENERAL"/>
    <s v="001.19.558.100.49"/>
    <s v="17"/>
    <s v="4"/>
    <s v="001"/>
    <s v="17"/>
    <s v="558"/>
    <s v="100"/>
    <x v="12"/>
    <x v="1"/>
    <x v="11"/>
    <s v="MISCELLANEOUS"/>
    <n v="2142.4"/>
    <n v="2500"/>
  </r>
  <r>
    <s v="GENERAL"/>
    <s v="001.19.558.100.49"/>
    <s v="17"/>
    <s v="4"/>
    <s v="001"/>
    <s v="17"/>
    <s v="558"/>
    <s v="100"/>
    <x v="12"/>
    <x v="0"/>
    <x v="4"/>
    <s v="MISCELLANEOUS"/>
    <n v="3824.89"/>
    <n v="0"/>
  </r>
  <r>
    <s v="GENERAL"/>
    <s v="001.19.558.100.49"/>
    <s v="17"/>
    <s v="4"/>
    <s v="001"/>
    <s v="17"/>
    <s v="558"/>
    <s v="100"/>
    <x v="12"/>
    <x v="0"/>
    <x v="2"/>
    <s v="MISCELLANEOUS"/>
    <n v="3803.24"/>
    <n v="0"/>
  </r>
  <r>
    <s v="GENERAL"/>
    <s v="001.19.558.100.51"/>
    <s v="17"/>
    <s v="5"/>
    <s v="001"/>
    <s v="17"/>
    <s v="558"/>
    <s v="100"/>
    <x v="17"/>
    <x v="1"/>
    <x v="1"/>
    <s v="INTERGOVT PROFESSIONAL SERVICE"/>
    <n v="22044"/>
    <n v="0"/>
  </r>
  <r>
    <s v="GENERAL"/>
    <s v="001.19.558.100.51"/>
    <s v="17"/>
    <s v="5"/>
    <s v="001"/>
    <s v="17"/>
    <s v="558"/>
    <s v="100"/>
    <x v="17"/>
    <x v="1"/>
    <x v="3"/>
    <s v="INTERGOVT PROFESSIONAL SERVICE"/>
    <n v="2000"/>
    <n v="0"/>
  </r>
  <r>
    <s v="GENERAL"/>
    <s v="001.19.558.100.51"/>
    <s v="17"/>
    <s v="5"/>
    <s v="001"/>
    <s v="17"/>
    <s v="558"/>
    <s v="100"/>
    <x v="17"/>
    <x v="2"/>
    <x v="2"/>
    <s v="INTERGOVT PROFESSIONAL SERVICE"/>
    <n v="20000"/>
    <n v="0"/>
  </r>
  <r>
    <s v="GENERAL"/>
    <s v="001.19.558.100.93"/>
    <s v="17"/>
    <s v="9"/>
    <s v="001"/>
    <s v="17"/>
    <s v="558"/>
    <s v="100"/>
    <x v="13"/>
    <x v="1"/>
    <x v="4"/>
    <s v="INTERFUND SUPPLIES"/>
    <n v="25"/>
    <n v="0"/>
  </r>
  <r>
    <s v="GENERAL"/>
    <s v="001.19.558.100.93"/>
    <s v="17"/>
    <s v="9"/>
    <s v="001"/>
    <s v="17"/>
    <s v="558"/>
    <s v="100"/>
    <x v="13"/>
    <x v="1"/>
    <x v="3"/>
    <s v="INTERFUND SUPPLIES"/>
    <n v="25"/>
    <n v="0"/>
  </r>
  <r>
    <s v="GENERAL"/>
    <s v="001.19.558.100.93"/>
    <s v="17"/>
    <s v="9"/>
    <s v="001"/>
    <s v="17"/>
    <s v="558"/>
    <s v="100"/>
    <x v="13"/>
    <x v="0"/>
    <x v="0"/>
    <s v="INTERFUND SUPPLIES"/>
    <n v="58"/>
    <n v="700"/>
  </r>
  <r>
    <s v="GENERAL"/>
    <s v="001.19.558.100.98"/>
    <s v="17"/>
    <s v="9"/>
    <s v="001"/>
    <s v="17"/>
    <s v="558"/>
    <s v="100"/>
    <x v="14"/>
    <x v="0"/>
    <x v="10"/>
    <s v="INTERFUND FACILITIES"/>
    <n v="8075"/>
    <n v="0"/>
  </r>
  <r>
    <s v="GENERAL"/>
    <s v="001.19.558.100.99"/>
    <s v="17"/>
    <s v="9"/>
    <s v="001"/>
    <s v="17"/>
    <s v="558"/>
    <s v="100"/>
    <x v="15"/>
    <x v="1"/>
    <x v="10"/>
    <s v="INTERFUND IS SERVICES"/>
    <n v="9866"/>
    <n v="0"/>
  </r>
  <r>
    <s v="GENERAL"/>
    <s v="001.19.558.100.99"/>
    <s v="17"/>
    <s v="9"/>
    <s v="001"/>
    <s v="17"/>
    <s v="558"/>
    <s v="100"/>
    <x v="15"/>
    <x v="1"/>
    <x v="6"/>
    <s v="INTERFUND IS SERVICES"/>
    <n v="9866"/>
    <n v="0"/>
  </r>
  <r>
    <s v="GENERAL"/>
    <s v="001.19.558.100.99"/>
    <s v="17"/>
    <s v="9"/>
    <s v="001"/>
    <s v="17"/>
    <s v="558"/>
    <s v="100"/>
    <x v="15"/>
    <x v="2"/>
    <x v="10"/>
    <s v="INTERFUND IS SERVICES"/>
    <n v="8883"/>
    <n v="0"/>
  </r>
  <r>
    <s v="GENERAL"/>
    <s v="001.19.558.100.99"/>
    <s v="17"/>
    <s v="9"/>
    <s v="001"/>
    <s v="17"/>
    <s v="558"/>
    <s v="100"/>
    <x v="15"/>
    <x v="0"/>
    <x v="5"/>
    <s v="INTERFUND IS SERVICES"/>
    <n v="9091"/>
    <n v="0"/>
  </r>
  <r>
    <s v="GENERAL"/>
    <s v="001.19.558.100.99"/>
    <s v="17"/>
    <s v="9"/>
    <s v="001"/>
    <s v="17"/>
    <s v="558"/>
    <s v="100"/>
    <x v="15"/>
    <x v="0"/>
    <x v="11"/>
    <s v="INTERFUND IS SERVICES"/>
    <n v="9091"/>
    <n v="0"/>
  </r>
  <r>
    <s v="GENERAL"/>
    <s v="001.19.558.100.99"/>
    <s v="17"/>
    <s v="9"/>
    <s v="001"/>
    <s v="17"/>
    <s v="558"/>
    <s v="100"/>
    <x v="15"/>
    <x v="0"/>
    <x v="4"/>
    <s v="INTERFUND IS SERVICES"/>
    <n v="9091"/>
    <n v="0"/>
  </r>
  <r>
    <s v="GENERAL"/>
    <s v="001.19.559.300.13"/>
    <s v="17"/>
    <s v="1"/>
    <s v="001"/>
    <s v="17"/>
    <s v="559"/>
    <s v="300"/>
    <x v="16"/>
    <x v="2"/>
    <x v="0"/>
    <s v="OTHER WAGES"/>
    <n v="0"/>
    <n v="0"/>
  </r>
  <r>
    <s v="GENERAL"/>
    <s v="001.19.559.300.23"/>
    <s v="17"/>
    <s v="2"/>
    <s v="001"/>
    <s v="17"/>
    <s v="559"/>
    <s v="300"/>
    <x v="5"/>
    <x v="0"/>
    <x v="0"/>
    <s v="PENSIONS"/>
    <n v="0"/>
    <n v="0"/>
  </r>
  <r>
    <s v="GENERAL"/>
    <s v="001.19.559.300.42"/>
    <s v="17"/>
    <s v="4"/>
    <s v="001"/>
    <s v="17"/>
    <s v="559"/>
    <s v="300"/>
    <x v="2"/>
    <x v="0"/>
    <x v="0"/>
    <s v="COMMUNICATION"/>
    <n v="0"/>
    <n v="0"/>
  </r>
  <r>
    <s v="GENERAL"/>
    <s v="001.19.562.100.11"/>
    <s v="17"/>
    <s v="1"/>
    <s v="001"/>
    <s v="17"/>
    <s v="562"/>
    <s v="100"/>
    <x v="3"/>
    <x v="0"/>
    <x v="10"/>
    <s v="REGULAR SALARIES &amp; WAGES"/>
    <n v="3580.41"/>
    <n v="0"/>
  </r>
  <r>
    <s v="GENERAL"/>
    <s v="001.19.562.100.11"/>
    <s v="17"/>
    <s v="1"/>
    <s v="001"/>
    <s v="17"/>
    <s v="562"/>
    <s v="100"/>
    <x v="3"/>
    <x v="0"/>
    <x v="5"/>
    <s v="REGULAR SALARIES &amp; WAGES"/>
    <n v="2503.2600000000002"/>
    <n v="0"/>
  </r>
  <r>
    <s v="GENERAL"/>
    <s v="001.19.562.100.13"/>
    <s v="17"/>
    <s v="1"/>
    <s v="001"/>
    <s v="17"/>
    <s v="562"/>
    <s v="100"/>
    <x v="16"/>
    <x v="2"/>
    <x v="0"/>
    <s v="OTHER WAGES"/>
    <n v="0"/>
    <n v="0"/>
  </r>
  <r>
    <s v="GENERAL"/>
    <s v="001.19.562.100.21"/>
    <s v="17"/>
    <s v="2"/>
    <s v="001"/>
    <s v="17"/>
    <s v="562"/>
    <s v="100"/>
    <x v="4"/>
    <x v="2"/>
    <x v="11"/>
    <s v="F.I.C.A."/>
    <n v="167.05"/>
    <n v="0"/>
  </r>
  <r>
    <s v="GENERAL"/>
    <s v="001.19.562.100.21"/>
    <s v="17"/>
    <s v="2"/>
    <s v="001"/>
    <s v="17"/>
    <s v="562"/>
    <s v="100"/>
    <x v="4"/>
    <x v="2"/>
    <x v="1"/>
    <s v="F.I.C.A."/>
    <n v="247.21"/>
    <n v="0"/>
  </r>
  <r>
    <s v="GENERAL"/>
    <s v="001.19.562.100.23"/>
    <s v="17"/>
    <s v="2"/>
    <s v="001"/>
    <s v="17"/>
    <s v="562"/>
    <s v="100"/>
    <x v="5"/>
    <x v="1"/>
    <x v="0"/>
    <s v="PENSIONS"/>
    <n v="105.01"/>
    <n v="0"/>
  </r>
  <r>
    <s v="GENERAL"/>
    <s v="001.19.562.100.23"/>
    <s v="17"/>
    <s v="2"/>
    <s v="001"/>
    <s v="17"/>
    <s v="562"/>
    <s v="100"/>
    <x v="5"/>
    <x v="0"/>
    <x v="7"/>
    <s v="PENSIONS"/>
    <n v="205.33"/>
    <n v="0"/>
  </r>
  <r>
    <s v="GENERAL"/>
    <s v="001.19.562.100.23"/>
    <s v="17"/>
    <s v="2"/>
    <s v="001"/>
    <s v="17"/>
    <s v="562"/>
    <s v="100"/>
    <x v="5"/>
    <x v="0"/>
    <x v="4"/>
    <s v="PENSIONS"/>
    <n v="71.73"/>
    <n v="0"/>
  </r>
  <r>
    <s v="GENERAL"/>
    <s v="001.19.562.100.23"/>
    <s v="17"/>
    <s v="2"/>
    <s v="001"/>
    <s v="17"/>
    <s v="562"/>
    <s v="100"/>
    <x v="5"/>
    <x v="0"/>
    <x v="2"/>
    <s v="PENSIONS"/>
    <n v="49.11"/>
    <n v="0"/>
  </r>
  <r>
    <s v="GENERAL"/>
    <s v="001.19.562.100.24"/>
    <s v="17"/>
    <s v="2"/>
    <s v="001"/>
    <s v="17"/>
    <s v="562"/>
    <s v="100"/>
    <x v="0"/>
    <x v="2"/>
    <x v="5"/>
    <s v="INDUSTRIAL INSURANCE"/>
    <n v="14.42"/>
    <n v="0"/>
  </r>
  <r>
    <s v="GENERAL"/>
    <s v="001.19.562.100.24"/>
    <s v="17"/>
    <s v="2"/>
    <s v="001"/>
    <s v="17"/>
    <s v="562"/>
    <s v="100"/>
    <x v="0"/>
    <x v="0"/>
    <x v="10"/>
    <s v="INDUSTRIAL INSURANCE"/>
    <n v="12.9"/>
    <n v="0"/>
  </r>
  <r>
    <s v="GENERAL"/>
    <s v="001.19.562.100.25"/>
    <s v="17"/>
    <s v="2"/>
    <s v="001"/>
    <s v="17"/>
    <s v="562"/>
    <s v="100"/>
    <x v="1"/>
    <x v="1"/>
    <x v="10"/>
    <s v="HEALTH INSURANCE"/>
    <n v="402.94"/>
    <n v="0"/>
  </r>
  <r>
    <s v="GENERAL"/>
    <s v="001.19.562.100.25"/>
    <s v="17"/>
    <s v="2"/>
    <s v="001"/>
    <s v="17"/>
    <s v="562"/>
    <s v="100"/>
    <x v="1"/>
    <x v="1"/>
    <x v="3"/>
    <s v="HEALTH INSURANCE"/>
    <n v="511.17"/>
    <n v="0"/>
  </r>
  <r>
    <s v="GENERAL"/>
    <s v="001.19.562.100.25"/>
    <s v="17"/>
    <s v="2"/>
    <s v="001"/>
    <s v="17"/>
    <s v="562"/>
    <s v="100"/>
    <x v="1"/>
    <x v="2"/>
    <x v="3"/>
    <s v="HEALTH INSURANCE"/>
    <n v="872.45"/>
    <n v="0"/>
  </r>
  <r>
    <s v="GENERAL"/>
    <s v="001.19.562.100.25"/>
    <s v="17"/>
    <s v="2"/>
    <s v="001"/>
    <s v="17"/>
    <s v="562"/>
    <s v="100"/>
    <x v="1"/>
    <x v="0"/>
    <x v="9"/>
    <s v="HEALTH INSURANCE"/>
    <n v="552.64"/>
    <n v="0"/>
  </r>
  <r>
    <s v="GENERAL"/>
    <s v="001.19.562.100.25"/>
    <s v="17"/>
    <s v="2"/>
    <s v="001"/>
    <s v="17"/>
    <s v="562"/>
    <s v="100"/>
    <x v="1"/>
    <x v="0"/>
    <x v="1"/>
    <s v="HEALTH INSURANCE"/>
    <n v="560.79"/>
    <n v="0"/>
  </r>
  <r>
    <s v="GENERAL"/>
    <s v="001.19.562.100.47"/>
    <s v="17"/>
    <s v="4"/>
    <s v="001"/>
    <s v="17"/>
    <s v="562"/>
    <s v="100"/>
    <x v="24"/>
    <x v="2"/>
    <x v="10"/>
    <s v="UTILITIES"/>
    <n v="14.95"/>
    <n v="0"/>
  </r>
  <r>
    <s v="GENERAL"/>
    <s v="001.19.562.100.47"/>
    <s v="17"/>
    <s v="4"/>
    <s v="001"/>
    <s v="17"/>
    <s v="562"/>
    <s v="100"/>
    <x v="24"/>
    <x v="0"/>
    <x v="5"/>
    <s v="UTILITIES"/>
    <n v="15.75"/>
    <n v="0"/>
  </r>
  <r>
    <s v="GENERAL"/>
    <s v="001.19.562.100.47"/>
    <s v="17"/>
    <s v="4"/>
    <s v="001"/>
    <s v="17"/>
    <s v="562"/>
    <s v="100"/>
    <x v="24"/>
    <x v="0"/>
    <x v="11"/>
    <s v="UTILITIES"/>
    <n v="15.75"/>
    <n v="0"/>
  </r>
  <r>
    <s v="GENERAL"/>
    <s v="001.19.562.100.97"/>
    <s v="17"/>
    <s v="9"/>
    <s v="001"/>
    <s v="17"/>
    <s v="562"/>
    <s v="100"/>
    <x v="20"/>
    <x v="1"/>
    <x v="3"/>
    <s v="INTERFUND PRINTING SERVICES"/>
    <n v="33"/>
    <n v="0"/>
  </r>
  <r>
    <s v="GENERAL"/>
    <s v="001.19.562.100.98"/>
    <s v="17"/>
    <s v="9"/>
    <s v="001"/>
    <s v="17"/>
    <s v="562"/>
    <s v="100"/>
    <x v="14"/>
    <x v="2"/>
    <x v="1"/>
    <s v="INTERFUND FACILITIES"/>
    <n v="2875"/>
    <n v="0"/>
  </r>
  <r>
    <s v="GENERAL"/>
    <s v="001.19.562.100.98"/>
    <s v="17"/>
    <s v="9"/>
    <s v="001"/>
    <s v="17"/>
    <s v="562"/>
    <s v="100"/>
    <x v="14"/>
    <x v="2"/>
    <x v="2"/>
    <s v="INTERFUND FACILITIES"/>
    <n v="2875"/>
    <n v="0"/>
  </r>
  <r>
    <s v="GENERAL"/>
    <s v="001.19.562.100.98"/>
    <s v="17"/>
    <s v="9"/>
    <s v="001"/>
    <s v="17"/>
    <s v="562"/>
    <s v="100"/>
    <x v="14"/>
    <x v="0"/>
    <x v="5"/>
    <s v="INTERFUND FACILITIES"/>
    <n v="2575"/>
    <n v="0"/>
  </r>
  <r>
    <s v="GENERAL"/>
    <s v="001.19.562.100.98"/>
    <s v="17"/>
    <s v="9"/>
    <s v="001"/>
    <s v="17"/>
    <s v="562"/>
    <s v="100"/>
    <x v="14"/>
    <x v="0"/>
    <x v="11"/>
    <s v="INTERFUND FACILITIES"/>
    <n v="2575"/>
    <n v="0"/>
  </r>
  <r>
    <s v="GENERAL"/>
    <s v="001.19.562.100.98"/>
    <s v="17"/>
    <s v="9"/>
    <s v="001"/>
    <s v="17"/>
    <s v="562"/>
    <s v="100"/>
    <x v="14"/>
    <x v="0"/>
    <x v="4"/>
    <s v="INTERFUND FACILITIES"/>
    <n v="2575"/>
    <n v="0"/>
  </r>
  <r>
    <s v="GENERAL"/>
    <s v="001.19.566.100.51"/>
    <s v="17"/>
    <s v="5"/>
    <s v="001"/>
    <s v="17"/>
    <s v="566"/>
    <s v="100"/>
    <x v="17"/>
    <x v="0"/>
    <x v="3"/>
    <s v="2% LIQUOR PROFITS AND EXCISE TAX"/>
    <n v="3200.31"/>
    <n v="0"/>
  </r>
  <r>
    <s v="GENERAL"/>
    <s v="001.19.514.810.42"/>
    <s v="17"/>
    <s v="4"/>
    <s v="001"/>
    <s v="17"/>
    <s v="514"/>
    <s v="810"/>
    <x v="2"/>
    <x v="0"/>
    <x v="12"/>
    <s v="COMMUNICATION"/>
    <m/>
    <m/>
  </r>
  <r>
    <s v="GENERAL"/>
    <s v="001.19.518.200.22"/>
    <s v="17"/>
    <s v="2"/>
    <s v="001"/>
    <s v="17"/>
    <s v="518"/>
    <s v="200"/>
    <x v="21"/>
    <x v="0"/>
    <x v="12"/>
    <s v="OTHER FRINGE BENEFITS"/>
    <m/>
    <m/>
  </r>
  <r>
    <s v="GENERAL"/>
    <s v="001.19.518.200.42"/>
    <s v="17"/>
    <s v="4"/>
    <s v="001"/>
    <s v="17"/>
    <s v="518"/>
    <s v="200"/>
    <x v="2"/>
    <x v="2"/>
    <x v="0"/>
    <s v="COMMUNICATION"/>
    <n v="0"/>
    <n v="0"/>
  </r>
  <r>
    <s v="GENERAL"/>
    <s v="001.19.518.200.46"/>
    <s v="17"/>
    <s v="4"/>
    <s v="001"/>
    <s v="17"/>
    <s v="518"/>
    <s v="200"/>
    <x v="23"/>
    <x v="2"/>
    <x v="0"/>
    <s v="INSURANCE"/>
    <n v="0"/>
    <n v="0"/>
  </r>
  <r>
    <s v="GENERAL"/>
    <s v="001.19.524.200.11"/>
    <s v="17"/>
    <s v="1"/>
    <s v="001"/>
    <s v="17"/>
    <s v="524"/>
    <s v="200"/>
    <x v="3"/>
    <x v="2"/>
    <x v="0"/>
    <s v="REGULAR SALARIES &amp; WAGES"/>
    <n v="77773.48"/>
    <n v="1049110"/>
  </r>
  <r>
    <s v="GENERAL"/>
    <s v="001.19.524.200.11"/>
    <s v="17"/>
    <s v="1"/>
    <s v="001"/>
    <s v="17"/>
    <s v="524"/>
    <s v="200"/>
    <x v="3"/>
    <x v="2"/>
    <x v="7"/>
    <s v="REGULAR SALARIES &amp; WAGES"/>
    <n v="81973.94"/>
    <n v="0"/>
  </r>
  <r>
    <s v="GENERAL"/>
    <s v="001.19.524.200.11"/>
    <s v="17"/>
    <s v="1"/>
    <s v="001"/>
    <s v="17"/>
    <s v="524"/>
    <s v="200"/>
    <x v="3"/>
    <x v="2"/>
    <x v="3"/>
    <s v="REGULAR SALARIES &amp; WAGES"/>
    <n v="81774.55"/>
    <n v="0"/>
  </r>
  <r>
    <s v="GENERAL"/>
    <s v="001.19.524.200.12"/>
    <s v="17"/>
    <s v="1"/>
    <s v="001"/>
    <s v="17"/>
    <s v="524"/>
    <s v="200"/>
    <x v="18"/>
    <x v="0"/>
    <x v="2"/>
    <s v="OVERTIME"/>
    <n v="2899.95"/>
    <n v="0"/>
  </r>
  <r>
    <s v="GENERAL"/>
    <s v="001.19.524.200.21"/>
    <s v="17"/>
    <s v="2"/>
    <s v="001"/>
    <s v="17"/>
    <s v="524"/>
    <s v="200"/>
    <x v="4"/>
    <x v="1"/>
    <x v="7"/>
    <s v="F.I.C.A"/>
    <n v="5890.13"/>
    <n v="88800"/>
  </r>
  <r>
    <s v="GENERAL"/>
    <s v="001.19.524.200.21"/>
    <s v="17"/>
    <s v="2"/>
    <s v="001"/>
    <s v="17"/>
    <s v="524"/>
    <s v="200"/>
    <x v="4"/>
    <x v="2"/>
    <x v="1"/>
    <s v="F.I.C.A"/>
    <n v="6000.27"/>
    <n v="0"/>
  </r>
  <r>
    <s v="GENERAL"/>
    <s v="001.19.524.200.22"/>
    <s v="17"/>
    <s v="2"/>
    <s v="001"/>
    <s v="17"/>
    <s v="524"/>
    <s v="200"/>
    <x v="21"/>
    <x v="0"/>
    <x v="7"/>
    <s v="OTHER FRINGE BENEFITS"/>
    <n v="151.11000000000001"/>
    <n v="0"/>
  </r>
  <r>
    <s v="GENERAL"/>
    <s v="001.19.524.200.23"/>
    <s v="17"/>
    <s v="2"/>
    <s v="001"/>
    <s v="17"/>
    <s v="524"/>
    <s v="200"/>
    <x v="5"/>
    <x v="1"/>
    <x v="2"/>
    <s v="PENSIONS"/>
    <n v="4140.93"/>
    <n v="0"/>
  </r>
  <r>
    <s v="GENERAL"/>
    <s v="001.19.524.200.23"/>
    <s v="17"/>
    <s v="2"/>
    <s v="001"/>
    <s v="17"/>
    <s v="524"/>
    <s v="200"/>
    <x v="5"/>
    <x v="2"/>
    <x v="10"/>
    <s v="PENSIONS"/>
    <n v="3897.16"/>
    <n v="0"/>
  </r>
  <r>
    <s v="GENERAL"/>
    <s v="001.19.524.200.23"/>
    <s v="17"/>
    <s v="2"/>
    <s v="001"/>
    <s v="17"/>
    <s v="524"/>
    <s v="200"/>
    <x v="5"/>
    <x v="2"/>
    <x v="6"/>
    <s v="PENSIONS"/>
    <n v="4313.4799999999996"/>
    <n v="0"/>
  </r>
  <r>
    <s v="GENERAL"/>
    <s v="001.19.524.200.23"/>
    <s v="17"/>
    <s v="2"/>
    <s v="001"/>
    <s v="17"/>
    <s v="524"/>
    <s v="200"/>
    <x v="5"/>
    <x v="2"/>
    <x v="4"/>
    <s v="PENSIONS"/>
    <n v="5913.95"/>
    <n v="0"/>
  </r>
  <r>
    <s v="GENERAL"/>
    <s v="001.19.524.200.24"/>
    <s v="17"/>
    <s v="2"/>
    <s v="001"/>
    <s v="17"/>
    <s v="524"/>
    <s v="200"/>
    <x v="0"/>
    <x v="1"/>
    <x v="1"/>
    <s v="INDUSTRIAL INSURANCE"/>
    <n v="785.71"/>
    <n v="0"/>
  </r>
  <r>
    <s v="GENERAL"/>
    <s v="001.19.524.200.24"/>
    <s v="17"/>
    <s v="2"/>
    <s v="001"/>
    <s v="17"/>
    <s v="524"/>
    <s v="200"/>
    <x v="0"/>
    <x v="2"/>
    <x v="7"/>
    <s v="INDUSTRIAL INSURANCE"/>
    <n v="540.94000000000005"/>
    <n v="0"/>
  </r>
  <r>
    <s v="GENERAL"/>
    <s v="001.19.524.200.24"/>
    <s v="17"/>
    <s v="2"/>
    <s v="001"/>
    <s v="17"/>
    <s v="524"/>
    <s v="200"/>
    <x v="0"/>
    <x v="2"/>
    <x v="8"/>
    <s v="INDUSTRIAL INSURANCE"/>
    <n v="636.03"/>
    <n v="0"/>
  </r>
  <r>
    <s v="GENERAL"/>
    <s v="001.19.524.200.24"/>
    <s v="17"/>
    <s v="2"/>
    <s v="001"/>
    <s v="17"/>
    <s v="524"/>
    <s v="200"/>
    <x v="0"/>
    <x v="0"/>
    <x v="10"/>
    <s v="INDUSTRIAL INSURANCE"/>
    <n v="663.49"/>
    <n v="0"/>
  </r>
  <r>
    <s v="GENERAL"/>
    <s v="001.19.524.200.24"/>
    <s v="17"/>
    <s v="2"/>
    <s v="001"/>
    <s v="17"/>
    <s v="524"/>
    <s v="200"/>
    <x v="0"/>
    <x v="0"/>
    <x v="4"/>
    <s v="INDUSTRIAL INSURANCE"/>
    <n v="484.91"/>
    <n v="0"/>
  </r>
  <r>
    <s v="GENERAL"/>
    <s v="001.19.524.200.25"/>
    <s v="17"/>
    <s v="2"/>
    <s v="001"/>
    <s v="17"/>
    <s v="524"/>
    <s v="200"/>
    <x v="1"/>
    <x v="1"/>
    <x v="10"/>
    <s v="MEDICAL &amp; LIFE INSURANCE"/>
    <n v="13833.48"/>
    <n v="0"/>
  </r>
  <r>
    <s v="GENERAL"/>
    <s v="001.19.524.200.25"/>
    <s v="17"/>
    <s v="2"/>
    <s v="001"/>
    <s v="17"/>
    <s v="524"/>
    <s v="200"/>
    <x v="1"/>
    <x v="1"/>
    <x v="6"/>
    <s v="MEDICAL &amp; LIFE INSURANCE"/>
    <n v="16252.68"/>
    <n v="0"/>
  </r>
  <r>
    <s v="GENERAL"/>
    <s v="001.19.524.200.25"/>
    <s v="17"/>
    <s v="2"/>
    <s v="001"/>
    <s v="17"/>
    <s v="524"/>
    <s v="200"/>
    <x v="1"/>
    <x v="0"/>
    <x v="1"/>
    <s v="MEDICAL &amp; LIFE INSURANCE"/>
    <n v="17620.46"/>
    <n v="0"/>
  </r>
  <r>
    <s v="GENERAL"/>
    <s v="001.19.524.200.31"/>
    <s v="17"/>
    <s v="3"/>
    <s v="001"/>
    <s v="17"/>
    <s v="524"/>
    <s v="200"/>
    <x v="7"/>
    <x v="1"/>
    <x v="10"/>
    <s v="OFFICE &amp; OPERATING SUPPLIES"/>
    <n v="199.03"/>
    <n v="0"/>
  </r>
  <r>
    <s v="GENERAL"/>
    <s v="001.19.524.200.31"/>
    <s v="17"/>
    <s v="3"/>
    <s v="001"/>
    <s v="17"/>
    <s v="524"/>
    <s v="200"/>
    <x v="7"/>
    <x v="0"/>
    <x v="1"/>
    <s v="OFFICE &amp; OPERATING SUPPLIES"/>
    <n v="421.4"/>
    <n v="0"/>
  </r>
  <r>
    <s v="GENERAL"/>
    <s v="001.19.524.200.35"/>
    <s v="17"/>
    <s v="3"/>
    <s v="001"/>
    <s v="17"/>
    <s v="524"/>
    <s v="200"/>
    <x v="8"/>
    <x v="2"/>
    <x v="0"/>
    <s v="SMALL TOOLS AND EQUIPMENT"/>
    <n v="0"/>
    <n v="1000"/>
  </r>
  <r>
    <s v="GENERAL"/>
    <s v="001.19.524.200.41"/>
    <s v="17"/>
    <s v="4"/>
    <s v="001"/>
    <s v="17"/>
    <s v="524"/>
    <s v="200"/>
    <x v="9"/>
    <x v="2"/>
    <x v="5"/>
    <s v="PROFESSIONAL SERVICES"/>
    <n v="7147.36"/>
    <n v="0"/>
  </r>
  <r>
    <s v="GENERAL"/>
    <s v="001.19.524.200.41"/>
    <s v="17"/>
    <s v="4"/>
    <s v="001"/>
    <s v="17"/>
    <s v="524"/>
    <s v="200"/>
    <x v="9"/>
    <x v="2"/>
    <x v="1"/>
    <s v="PROFESSIONAL SERVICES"/>
    <n v="944.53"/>
    <n v="0"/>
  </r>
  <r>
    <s v="GENERAL"/>
    <s v="001.19.524.200.42"/>
    <s v="17"/>
    <s v="4"/>
    <s v="001"/>
    <s v="17"/>
    <s v="524"/>
    <s v="200"/>
    <x v="2"/>
    <x v="1"/>
    <x v="0"/>
    <s v="COMMUNICATION"/>
    <n v="0"/>
    <n v="9600"/>
  </r>
  <r>
    <s v="GENERAL"/>
    <s v="001.19.524.200.42"/>
    <s v="17"/>
    <s v="4"/>
    <s v="001"/>
    <s v="17"/>
    <s v="524"/>
    <s v="200"/>
    <x v="2"/>
    <x v="0"/>
    <x v="6"/>
    <s v="COMMUNICATION"/>
    <n v="157.94"/>
    <n v="0"/>
  </r>
  <r>
    <s v="GENERAL"/>
    <s v="001.19.524.200.42"/>
    <s v="17"/>
    <s v="4"/>
    <s v="001"/>
    <s v="17"/>
    <s v="524"/>
    <s v="200"/>
    <x v="2"/>
    <x v="0"/>
    <x v="2"/>
    <s v="COMMUNICATION"/>
    <n v="680.77"/>
    <n v="0"/>
  </r>
  <r>
    <s v="GENERAL"/>
    <s v="001.19.524.200.44"/>
    <s v="17"/>
    <s v="4"/>
    <s v="001"/>
    <s v="17"/>
    <s v="524"/>
    <s v="200"/>
    <x v="10"/>
    <x v="0"/>
    <x v="0"/>
    <s v="ADVERTISING"/>
    <n v="0"/>
    <n v="2500"/>
  </r>
  <r>
    <s v="GENERAL"/>
    <s v="001.19.524.200.49"/>
    <s v="17"/>
    <s v="4"/>
    <s v="001"/>
    <s v="17"/>
    <s v="524"/>
    <s v="200"/>
    <x v="12"/>
    <x v="1"/>
    <x v="9"/>
    <s v="MISCELLANEOUS"/>
    <n v="466.32"/>
    <n v="0"/>
  </r>
  <r>
    <s v="GENERAL"/>
    <s v="001.19.524.200.49"/>
    <s v="17"/>
    <s v="4"/>
    <s v="001"/>
    <s v="17"/>
    <s v="524"/>
    <s v="200"/>
    <x v="12"/>
    <x v="1"/>
    <x v="1"/>
    <s v="MISCELLANEOUS"/>
    <n v="1669.04"/>
    <n v="0"/>
  </r>
  <r>
    <s v="GENERAL"/>
    <s v="001.19.524.200.49"/>
    <s v="17"/>
    <s v="4"/>
    <s v="001"/>
    <s v="17"/>
    <s v="524"/>
    <s v="200"/>
    <x v="12"/>
    <x v="2"/>
    <x v="2"/>
    <s v="MISCELLANEOUS"/>
    <n v="256.20999999999998"/>
    <n v="0"/>
  </r>
  <r>
    <s v="GENERAL"/>
    <s v="001.19.524.200.93"/>
    <s v="17"/>
    <s v="9"/>
    <s v="001"/>
    <s v="17"/>
    <s v="524"/>
    <s v="200"/>
    <x v="13"/>
    <x v="1"/>
    <x v="7"/>
    <s v="EQUIPMENT RENTAL CHARGE-FUEL"/>
    <n v="1175"/>
    <n v="0"/>
  </r>
  <r>
    <s v="GENERAL"/>
    <s v="001.19.524.200.93"/>
    <s v="17"/>
    <s v="9"/>
    <s v="001"/>
    <s v="17"/>
    <s v="524"/>
    <s v="200"/>
    <x v="13"/>
    <x v="2"/>
    <x v="5"/>
    <s v="EQUIPMENT RENTAL CHARGE-FUEL"/>
    <n v="625"/>
    <n v="0"/>
  </r>
  <r>
    <s v="GENERAL"/>
    <s v="001.19.524.200.93"/>
    <s v="17"/>
    <s v="9"/>
    <s v="001"/>
    <s v="17"/>
    <s v="524"/>
    <s v="200"/>
    <x v="13"/>
    <x v="2"/>
    <x v="11"/>
    <s v="EQUIPMENT RENTAL CHARGE-FUEL"/>
    <n v="625"/>
    <n v="0"/>
  </r>
  <r>
    <s v="GENERAL"/>
    <s v="001.19.524.200.95"/>
    <s v="17"/>
    <s v="9"/>
    <s v="001"/>
    <s v="17"/>
    <s v="524"/>
    <s v="200"/>
    <x v="22"/>
    <x v="1"/>
    <x v="7"/>
    <s v="INTERFUND OPERATING RENTALS &amp; LEASES"/>
    <n v="3183"/>
    <n v="0"/>
  </r>
  <r>
    <s v="GENERAL"/>
    <s v="001.19.524.200.95"/>
    <s v="17"/>
    <s v="9"/>
    <s v="001"/>
    <s v="17"/>
    <s v="524"/>
    <s v="200"/>
    <x v="22"/>
    <x v="1"/>
    <x v="8"/>
    <s v="INTERFUND OPERATING RENTALS &amp; LEASES"/>
    <n v="3183"/>
    <n v="0"/>
  </r>
  <r>
    <s v="GENERAL"/>
    <s v="001.19.524.200.95"/>
    <s v="17"/>
    <s v="9"/>
    <s v="001"/>
    <s v="17"/>
    <s v="524"/>
    <s v="200"/>
    <x v="22"/>
    <x v="2"/>
    <x v="11"/>
    <s v="INTERFUND OPERATING RENTALS &amp; LEASES"/>
    <n v="3183"/>
    <n v="0"/>
  </r>
  <r>
    <s v="GENERAL"/>
    <s v="001.19.524.200.95"/>
    <s v="17"/>
    <s v="9"/>
    <s v="001"/>
    <s v="17"/>
    <s v="524"/>
    <s v="200"/>
    <x v="22"/>
    <x v="2"/>
    <x v="4"/>
    <s v="INTERFUND OPERATING RENTALS &amp; LEASES"/>
    <n v="3183"/>
    <n v="0"/>
  </r>
  <r>
    <s v="GENERAL"/>
    <s v="001.19.524.200.95"/>
    <s v="17"/>
    <s v="9"/>
    <s v="001"/>
    <s v="17"/>
    <s v="524"/>
    <s v="200"/>
    <x v="22"/>
    <x v="2"/>
    <x v="3"/>
    <s v="INTERFUND OPERATING RENTALS &amp; LEASES"/>
    <n v="3183"/>
    <n v="0"/>
  </r>
  <r>
    <s v="GENERAL"/>
    <s v="001.19.524.200.95"/>
    <s v="17"/>
    <s v="9"/>
    <s v="001"/>
    <s v="17"/>
    <s v="524"/>
    <s v="200"/>
    <x v="22"/>
    <x v="0"/>
    <x v="0"/>
    <s v="INTERFUND OPERATING RENTALS &amp; LEASES"/>
    <n v="3342"/>
    <n v="40100"/>
  </r>
  <r>
    <s v="GENERAL"/>
    <s v="001.19.524.200.97"/>
    <s v="17"/>
    <s v="9"/>
    <s v="001"/>
    <s v="17"/>
    <s v="524"/>
    <s v="200"/>
    <x v="20"/>
    <x v="1"/>
    <x v="0"/>
    <s v="INTERFUND PRINTING SERVICES"/>
    <n v="1433"/>
    <n v="17200"/>
  </r>
  <r>
    <s v="GENERAL"/>
    <s v="001.19.524.200.97"/>
    <s v="17"/>
    <s v="9"/>
    <s v="001"/>
    <s v="17"/>
    <s v="524"/>
    <s v="200"/>
    <x v="20"/>
    <x v="0"/>
    <x v="8"/>
    <s v="INTERFUND PRINTING SERVICES"/>
    <n v="1350"/>
    <n v="0"/>
  </r>
  <r>
    <s v="GENERAL"/>
    <s v="001.19.524.600.23"/>
    <s v="17"/>
    <s v="2"/>
    <s v="001"/>
    <s v="17"/>
    <s v="524"/>
    <s v="600"/>
    <x v="5"/>
    <x v="0"/>
    <x v="12"/>
    <s v="PENSIONS"/>
    <m/>
    <m/>
  </r>
  <r>
    <s v="GENERAL"/>
    <s v="001.19.524.600.25"/>
    <s v="17"/>
    <s v="2"/>
    <s v="001"/>
    <s v="17"/>
    <s v="524"/>
    <s v="600"/>
    <x v="1"/>
    <x v="2"/>
    <x v="12"/>
    <s v="MEDICAL &amp; LIFE INSURANCE"/>
    <m/>
    <m/>
  </r>
  <r>
    <s v="GENERAL"/>
    <s v="001.19.524.600.31"/>
    <s v="17"/>
    <s v="3"/>
    <s v="001"/>
    <s v="17"/>
    <s v="524"/>
    <s v="600"/>
    <x v="7"/>
    <x v="1"/>
    <x v="12"/>
    <s v="OFFICE &amp; OPERATING SUPPLIES"/>
    <m/>
    <m/>
  </r>
  <r>
    <s v="GENERAL"/>
    <s v="001.19.542.651.31"/>
    <s v="17"/>
    <s v="3"/>
    <s v="001"/>
    <s v="17"/>
    <s v="542"/>
    <s v="651"/>
    <x v="7"/>
    <x v="2"/>
    <x v="0"/>
    <s v="OFFICE &amp; OPERATING SUPPLIES"/>
    <n v="0"/>
    <n v="0"/>
  </r>
  <r>
    <s v="GENERAL"/>
    <s v="001.19.557.200.11"/>
    <s v="17"/>
    <s v="1"/>
    <s v="001"/>
    <s v="17"/>
    <s v="557"/>
    <s v="200"/>
    <x v="3"/>
    <x v="1"/>
    <x v="10"/>
    <s v="REGULAR SALARIES &amp; WAGES"/>
    <n v="15478.1"/>
    <n v="0"/>
  </r>
  <r>
    <s v="GENERAL"/>
    <s v="001.19.557.200.11"/>
    <s v="17"/>
    <s v="1"/>
    <s v="001"/>
    <s v="17"/>
    <s v="557"/>
    <s v="200"/>
    <x v="3"/>
    <x v="2"/>
    <x v="11"/>
    <s v="REGULAR SALARIES &amp; WAGES"/>
    <n v="6194.57"/>
    <n v="-61872"/>
  </r>
  <r>
    <s v="GENERAL"/>
    <s v="001.19.557.200.12"/>
    <s v="17"/>
    <s v="1"/>
    <s v="001"/>
    <s v="17"/>
    <s v="557"/>
    <s v="200"/>
    <x v="18"/>
    <x v="1"/>
    <x v="0"/>
    <s v="OVERTIME"/>
    <n v="360.4"/>
    <n v="5000"/>
  </r>
  <r>
    <s v="GENERAL"/>
    <s v="001.19.557.200.13"/>
    <s v="17"/>
    <s v="1"/>
    <s v="001"/>
    <s v="17"/>
    <s v="557"/>
    <s v="200"/>
    <x v="16"/>
    <x v="2"/>
    <x v="9"/>
    <s v="OTHER WAGES"/>
    <n v="1485"/>
    <n v="0"/>
  </r>
  <r>
    <s v="GENERAL"/>
    <s v="001.19.557.200.23"/>
    <s v="17"/>
    <s v="2"/>
    <s v="001"/>
    <s v="17"/>
    <s v="557"/>
    <s v="200"/>
    <x v="5"/>
    <x v="1"/>
    <x v="8"/>
    <s v="PENSIONS"/>
    <n v="411.81"/>
    <n v="0"/>
  </r>
  <r>
    <s v="GENERAL"/>
    <s v="001.19.557.200.23"/>
    <s v="17"/>
    <s v="2"/>
    <s v="001"/>
    <s v="17"/>
    <s v="557"/>
    <s v="200"/>
    <x v="5"/>
    <x v="1"/>
    <x v="2"/>
    <s v="PENSIONS"/>
    <n v="482.4"/>
    <n v="0"/>
  </r>
  <r>
    <s v="GENERAL"/>
    <s v="001.19.557.200.24"/>
    <s v="17"/>
    <s v="2"/>
    <s v="001"/>
    <s v="17"/>
    <s v="557"/>
    <s v="200"/>
    <x v="0"/>
    <x v="0"/>
    <x v="4"/>
    <s v="INDUSTRIAL INSURANCE"/>
    <n v="153.63"/>
    <n v="0"/>
  </r>
  <r>
    <s v="GENERAL"/>
    <s v="001.19.557.200.25"/>
    <s v="17"/>
    <s v="2"/>
    <s v="001"/>
    <s v="17"/>
    <s v="557"/>
    <s v="200"/>
    <x v="1"/>
    <x v="2"/>
    <x v="4"/>
    <s v="MEDICAL &amp; LIFE INSURANCE"/>
    <n v="1610.22"/>
    <n v="0"/>
  </r>
  <r>
    <s v="GENERAL"/>
    <s v="001.19.557.200.25"/>
    <s v="17"/>
    <s v="2"/>
    <s v="001"/>
    <s v="17"/>
    <s v="557"/>
    <s v="200"/>
    <x v="1"/>
    <x v="0"/>
    <x v="0"/>
    <s v="MEDICAL &amp; LIFE INSURANCE"/>
    <n v="1918.29"/>
    <n v="56530"/>
  </r>
  <r>
    <s v="GENERAL"/>
    <s v="001.19.557.200.25"/>
    <s v="17"/>
    <s v="2"/>
    <s v="001"/>
    <s v="17"/>
    <s v="557"/>
    <s v="200"/>
    <x v="1"/>
    <x v="0"/>
    <x v="5"/>
    <s v="MEDICAL &amp; LIFE INSURANCE"/>
    <n v="1659.13"/>
    <n v="0"/>
  </r>
  <r>
    <s v="GENERAL"/>
    <s v="001.19.557.200.25"/>
    <s v="17"/>
    <s v="2"/>
    <s v="001"/>
    <s v="17"/>
    <s v="557"/>
    <s v="200"/>
    <x v="1"/>
    <x v="0"/>
    <x v="1"/>
    <s v="MEDICAL &amp; LIFE INSURANCE"/>
    <n v="2015.49"/>
    <n v="0"/>
  </r>
  <r>
    <s v="GENERAL"/>
    <s v="001.19.557.200.31"/>
    <s v="17"/>
    <s v="3"/>
    <s v="001"/>
    <s v="17"/>
    <s v="557"/>
    <s v="200"/>
    <x v="7"/>
    <x v="2"/>
    <x v="0"/>
    <s v="OFFICE &amp; OPERATING SUPPLIES"/>
    <n v="0"/>
    <n v="5000"/>
  </r>
  <r>
    <s v="GENERAL"/>
    <s v="001.19.557.200.31"/>
    <s v="17"/>
    <s v="3"/>
    <s v="001"/>
    <s v="17"/>
    <s v="557"/>
    <s v="200"/>
    <x v="7"/>
    <x v="0"/>
    <x v="2"/>
    <s v="OFFICE &amp; OPERATING SUPPLIES"/>
    <n v="5.46"/>
    <n v="0"/>
  </r>
  <r>
    <s v="GENERAL"/>
    <s v="001.19.557.200.41"/>
    <s v="17"/>
    <s v="4"/>
    <s v="001"/>
    <s v="17"/>
    <s v="557"/>
    <s v="200"/>
    <x v="9"/>
    <x v="1"/>
    <x v="0"/>
    <s v="PROFESSIONAL SERVICES"/>
    <n v="0"/>
    <n v="6200"/>
  </r>
  <r>
    <s v="GENERAL"/>
    <s v="001.19.557.200.41"/>
    <s v="17"/>
    <s v="4"/>
    <s v="001"/>
    <s v="17"/>
    <s v="557"/>
    <s v="200"/>
    <x v="9"/>
    <x v="2"/>
    <x v="11"/>
    <s v="PROFESSIONAL SERVICES"/>
    <n v="1061.25"/>
    <n v="0"/>
  </r>
  <r>
    <s v="GENERAL"/>
    <s v="001.19.557.200.42"/>
    <s v="17"/>
    <s v="4"/>
    <s v="001"/>
    <s v="17"/>
    <s v="557"/>
    <s v="200"/>
    <x v="2"/>
    <x v="2"/>
    <x v="2"/>
    <s v="COMMUNICATION"/>
    <n v="358.05"/>
    <n v="0"/>
  </r>
  <r>
    <s v="GENERAL"/>
    <s v="001.19.557.200.42"/>
    <s v="17"/>
    <s v="4"/>
    <s v="001"/>
    <s v="17"/>
    <s v="557"/>
    <s v="200"/>
    <x v="2"/>
    <x v="2"/>
    <x v="3"/>
    <s v="COMMUNICATION"/>
    <n v="305.81"/>
    <n v="0"/>
  </r>
  <r>
    <s v="GENERAL"/>
    <s v="001.19.557.200.42"/>
    <s v="17"/>
    <s v="4"/>
    <s v="001"/>
    <s v="17"/>
    <s v="557"/>
    <s v="200"/>
    <x v="2"/>
    <x v="0"/>
    <x v="7"/>
    <s v="COMMUNICATION"/>
    <n v="241.73"/>
    <n v="0"/>
  </r>
  <r>
    <s v="GENERAL"/>
    <s v="001.19.557.200.43"/>
    <s v="17"/>
    <s v="4"/>
    <s v="001"/>
    <s v="17"/>
    <s v="557"/>
    <s v="200"/>
    <x v="19"/>
    <x v="1"/>
    <x v="1"/>
    <s v="TRAVEL"/>
    <n v="467.36"/>
    <n v="0"/>
  </r>
  <r>
    <s v="GENERAL"/>
    <s v="001.19.557.200.44"/>
    <s v="17"/>
    <s v="4"/>
    <s v="001"/>
    <s v="17"/>
    <s v="557"/>
    <s v="200"/>
    <x v="10"/>
    <x v="2"/>
    <x v="1"/>
    <s v="ADVERTISING"/>
    <n v="0"/>
    <n v="0"/>
  </r>
  <r>
    <s v="GENERAL"/>
    <s v="001.19.557.200.49"/>
    <s v="17"/>
    <s v="4"/>
    <s v="001"/>
    <s v="17"/>
    <s v="557"/>
    <s v="200"/>
    <x v="12"/>
    <x v="1"/>
    <x v="7"/>
    <s v="MISCELLANEOUS"/>
    <n v="280"/>
    <n v="0"/>
  </r>
  <r>
    <s v="GENERAL"/>
    <s v="001.19.557.200.49"/>
    <s v="17"/>
    <s v="4"/>
    <s v="001"/>
    <s v="17"/>
    <s v="557"/>
    <s v="200"/>
    <x v="12"/>
    <x v="2"/>
    <x v="11"/>
    <s v="MISCELLANEOUS"/>
    <n v="305.75"/>
    <n v="0"/>
  </r>
  <r>
    <s v="GENERAL"/>
    <s v="001.19.557.200.49"/>
    <s v="17"/>
    <s v="4"/>
    <s v="001"/>
    <s v="17"/>
    <s v="557"/>
    <s v="200"/>
    <x v="12"/>
    <x v="0"/>
    <x v="7"/>
    <s v="MISCELLANEOUS"/>
    <n v="826.6"/>
    <n v="0"/>
  </r>
  <r>
    <s v="GENERAL"/>
    <s v="001.19.557.200.49"/>
    <s v="17"/>
    <s v="4"/>
    <s v="001"/>
    <s v="17"/>
    <s v="557"/>
    <s v="200"/>
    <x v="12"/>
    <x v="0"/>
    <x v="4"/>
    <s v="MISCELLANEOUS"/>
    <n v="729.06"/>
    <n v="0"/>
  </r>
  <r>
    <s v="GENERAL"/>
    <s v="001.19.557.200.97"/>
    <s v="17"/>
    <s v="9"/>
    <s v="001"/>
    <s v="17"/>
    <s v="557"/>
    <s v="200"/>
    <x v="20"/>
    <x v="1"/>
    <x v="10"/>
    <s v="INTERFUND PRINTING SERVICES"/>
    <n v="3775"/>
    <n v="0"/>
  </r>
  <r>
    <s v="GENERAL"/>
    <s v="001.19.557.200.97"/>
    <s v="17"/>
    <s v="9"/>
    <s v="001"/>
    <s v="17"/>
    <s v="557"/>
    <s v="200"/>
    <x v="20"/>
    <x v="1"/>
    <x v="6"/>
    <s v="INTERFUND PRINTING SERVICES"/>
    <n v="3775"/>
    <n v="0"/>
  </r>
  <r>
    <s v="GENERAL"/>
    <s v="001.19.557.200.97"/>
    <s v="17"/>
    <s v="9"/>
    <s v="001"/>
    <s v="17"/>
    <s v="557"/>
    <s v="200"/>
    <x v="20"/>
    <x v="1"/>
    <x v="1"/>
    <s v="INTERFUND PRINTING SERVICES"/>
    <n v="3775"/>
    <n v="0"/>
  </r>
  <r>
    <s v="GENERAL"/>
    <s v="001.19.557.200.97"/>
    <s v="17"/>
    <s v="9"/>
    <s v="001"/>
    <s v="17"/>
    <s v="557"/>
    <s v="200"/>
    <x v="20"/>
    <x v="1"/>
    <x v="2"/>
    <s v="INTERFUND PRINTING SERVICES"/>
    <n v="3775"/>
    <n v="0"/>
  </r>
  <r>
    <s v="GENERAL"/>
    <s v="001.19.557.200.99"/>
    <s v="17"/>
    <s v="9"/>
    <s v="001"/>
    <s v="17"/>
    <s v="557"/>
    <s v="200"/>
    <x v="15"/>
    <x v="0"/>
    <x v="5"/>
    <s v="INTERFUND IS SERVICES"/>
    <n v="1383"/>
    <n v="0"/>
  </r>
  <r>
    <s v="GENERAL"/>
    <s v="001.19.557.200.99"/>
    <s v="17"/>
    <s v="9"/>
    <s v="001"/>
    <s v="17"/>
    <s v="557"/>
    <s v="200"/>
    <x v="15"/>
    <x v="0"/>
    <x v="11"/>
    <s v="INTERFUND IS SERVICES"/>
    <n v="1383"/>
    <n v="0"/>
  </r>
  <r>
    <s v="GENERAL"/>
    <s v="001.19.558.100.11"/>
    <s v="17"/>
    <s v="1"/>
    <s v="001"/>
    <s v="17"/>
    <s v="558"/>
    <s v="100"/>
    <x v="3"/>
    <x v="1"/>
    <x v="5"/>
    <s v="REGULAR SALARIES &amp; WAGES"/>
    <n v="50318.14"/>
    <n v="0"/>
  </r>
  <r>
    <s v="GENERAL"/>
    <s v="001.19.558.100.11"/>
    <s v="17"/>
    <s v="1"/>
    <s v="001"/>
    <s v="17"/>
    <s v="558"/>
    <s v="100"/>
    <x v="3"/>
    <x v="2"/>
    <x v="5"/>
    <s v="REGULAR SALARIES &amp; WAGES"/>
    <n v="63857.43"/>
    <n v="0"/>
  </r>
  <r>
    <s v="GENERAL"/>
    <s v="001.19.558.100.11"/>
    <s v="17"/>
    <s v="1"/>
    <s v="001"/>
    <s v="17"/>
    <s v="558"/>
    <s v="100"/>
    <x v="3"/>
    <x v="2"/>
    <x v="7"/>
    <s v="REGULAR SALARIES &amp; WAGES"/>
    <n v="61785.53"/>
    <n v="0"/>
  </r>
  <r>
    <s v="GENERAL"/>
    <s v="001.19.558.100.11"/>
    <s v="17"/>
    <s v="1"/>
    <s v="001"/>
    <s v="17"/>
    <s v="558"/>
    <s v="100"/>
    <x v="3"/>
    <x v="0"/>
    <x v="9"/>
    <s v="REGULAR SALARIES &amp; WAGES"/>
    <n v="69803.39"/>
    <n v="0"/>
  </r>
  <r>
    <s v="GENERAL"/>
    <s v="001.19.558.100.11"/>
    <s v="17"/>
    <s v="1"/>
    <s v="001"/>
    <s v="17"/>
    <s v="558"/>
    <s v="100"/>
    <x v="3"/>
    <x v="0"/>
    <x v="6"/>
    <s v="REGULAR SALARIES &amp; WAGES"/>
    <n v="67718.289999999994"/>
    <n v="0"/>
  </r>
  <r>
    <s v="GENERAL"/>
    <s v="001.19.558.100.13"/>
    <s v="17"/>
    <s v="1"/>
    <s v="001"/>
    <s v="17"/>
    <s v="558"/>
    <s v="100"/>
    <x v="16"/>
    <x v="1"/>
    <x v="0"/>
    <s v="OTHER WAGES"/>
    <n v="0"/>
    <n v="5000"/>
  </r>
  <r>
    <s v="GENERAL"/>
    <s v="001.19.558.100.13"/>
    <s v="17"/>
    <s v="1"/>
    <s v="001"/>
    <s v="17"/>
    <s v="558"/>
    <s v="100"/>
    <x v="16"/>
    <x v="1"/>
    <x v="3"/>
    <s v="OTHER WAGES"/>
    <n v="8140.03"/>
    <n v="0"/>
  </r>
  <r>
    <s v="GENERAL"/>
    <s v="001.19.558.100.13"/>
    <s v="17"/>
    <s v="1"/>
    <s v="001"/>
    <s v="17"/>
    <s v="558"/>
    <s v="100"/>
    <x v="16"/>
    <x v="0"/>
    <x v="9"/>
    <s v="OTHER WAGES"/>
    <n v="8635.14"/>
    <n v="0"/>
  </r>
  <r>
    <s v="GENERAL"/>
    <s v="001.19.558.100.13"/>
    <s v="17"/>
    <s v="1"/>
    <s v="001"/>
    <s v="17"/>
    <s v="558"/>
    <s v="100"/>
    <x v="16"/>
    <x v="0"/>
    <x v="2"/>
    <s v="OTHER WAGES"/>
    <n v="5845.92"/>
    <n v="0"/>
  </r>
  <r>
    <s v="GENERAL"/>
    <s v="001.19.558.100.21"/>
    <s v="17"/>
    <s v="2"/>
    <s v="001"/>
    <s v="17"/>
    <s v="558"/>
    <s v="100"/>
    <x v="4"/>
    <x v="2"/>
    <x v="2"/>
    <s v="F.I.C.A."/>
    <n v="5183.58"/>
    <n v="0"/>
  </r>
  <r>
    <s v="GENERAL"/>
    <s v="001.19.558.100.24"/>
    <s v="17"/>
    <s v="2"/>
    <s v="001"/>
    <s v="17"/>
    <s v="558"/>
    <s v="100"/>
    <x v="0"/>
    <x v="2"/>
    <x v="6"/>
    <s v="INDUSTRIAL INSURANCE"/>
    <n v="814.97"/>
    <n v="0"/>
  </r>
  <r>
    <s v="GENERAL"/>
    <s v="001.19.558.100.25"/>
    <s v="17"/>
    <s v="2"/>
    <s v="001"/>
    <s v="17"/>
    <s v="558"/>
    <s v="100"/>
    <x v="1"/>
    <x v="1"/>
    <x v="2"/>
    <s v="HEALTH INSURANCE"/>
    <n v="9082.9500000000007"/>
    <n v="0"/>
  </r>
  <r>
    <s v="GENERAL"/>
    <s v="001.19.558.100.28"/>
    <s v="17"/>
    <s v="2"/>
    <s v="001"/>
    <s v="17"/>
    <s v="558"/>
    <s v="100"/>
    <x v="6"/>
    <x v="1"/>
    <x v="11"/>
    <s v="UNEMPLOYMENT CLAIMS"/>
    <n v="0"/>
    <n v="0"/>
  </r>
  <r>
    <s v="GENERAL"/>
    <s v="001.19.558.100.28"/>
    <s v="17"/>
    <s v="2"/>
    <s v="001"/>
    <s v="17"/>
    <s v="558"/>
    <s v="100"/>
    <x v="6"/>
    <x v="1"/>
    <x v="1"/>
    <s v="UNEMPLOYMENT CLAIMS"/>
    <n v="18291"/>
    <n v="0"/>
  </r>
  <r>
    <s v="GENERAL"/>
    <s v="001.19.558.100.28"/>
    <s v="17"/>
    <s v="2"/>
    <s v="001"/>
    <s v="17"/>
    <s v="558"/>
    <s v="100"/>
    <x v="6"/>
    <x v="0"/>
    <x v="0"/>
    <s v="UNEMPLOYMENT CLAIMS"/>
    <n v="0"/>
    <n v="0"/>
  </r>
  <r>
    <s v="GENERAL"/>
    <s v="001.19.558.100.31"/>
    <s v="17"/>
    <s v="3"/>
    <s v="001"/>
    <s v="17"/>
    <s v="558"/>
    <s v="100"/>
    <x v="7"/>
    <x v="1"/>
    <x v="1"/>
    <s v="OFFICE &amp; OPERATING SUPPLIES"/>
    <n v="497.28"/>
    <n v="0"/>
  </r>
  <r>
    <s v="GENERAL"/>
    <s v="001.19.558.100.31"/>
    <s v="17"/>
    <s v="3"/>
    <s v="001"/>
    <s v="17"/>
    <s v="558"/>
    <s v="100"/>
    <x v="7"/>
    <x v="1"/>
    <x v="3"/>
    <s v="OFFICE &amp; OPERATING SUPPLIES"/>
    <n v="64.239999999999995"/>
    <n v="0"/>
  </r>
  <r>
    <s v="GENERAL"/>
    <s v="001.19.558.100.35"/>
    <s v="17"/>
    <s v="3"/>
    <s v="001"/>
    <s v="17"/>
    <s v="558"/>
    <s v="100"/>
    <x v="8"/>
    <x v="2"/>
    <x v="3"/>
    <s v="SMALL TOOLS &amp; MINOR EQUIPMENT"/>
    <n v="398.53"/>
    <n v="0"/>
  </r>
  <r>
    <s v="GENERAL"/>
    <s v="001.19.558.100.41"/>
    <s v="17"/>
    <s v="4"/>
    <s v="001"/>
    <s v="17"/>
    <s v="558"/>
    <s v="100"/>
    <x v="9"/>
    <x v="2"/>
    <x v="2"/>
    <s v="PROFESSIONAL SERVICES"/>
    <n v="1450.5"/>
    <n v="0"/>
  </r>
  <r>
    <s v="GENERAL"/>
    <s v="001.19.558.100.41"/>
    <s v="17"/>
    <s v="4"/>
    <s v="001"/>
    <s v="17"/>
    <s v="558"/>
    <s v="100"/>
    <x v="9"/>
    <x v="0"/>
    <x v="6"/>
    <s v="PROFESSIONAL SERVICES"/>
    <n v="2287.89"/>
    <n v="0"/>
  </r>
  <r>
    <s v="GENERAL"/>
    <s v="001.19.558.100.46"/>
    <s v="17"/>
    <s v="4"/>
    <s v="001"/>
    <s v="17"/>
    <s v="558"/>
    <s v="100"/>
    <x v="23"/>
    <x v="2"/>
    <x v="9"/>
    <s v="INSURANCE"/>
    <n v="11705"/>
    <n v="0"/>
  </r>
  <r>
    <s v="GENERAL"/>
    <s v="001.19.558.100.49"/>
    <s v="17"/>
    <s v="4"/>
    <s v="001"/>
    <s v="17"/>
    <s v="558"/>
    <s v="100"/>
    <x v="12"/>
    <x v="1"/>
    <x v="8"/>
    <s v="MISCELLANEOUS"/>
    <n v="2440.61"/>
    <n v="0"/>
  </r>
  <r>
    <s v="GENERAL"/>
    <s v="001.19.558.100.49"/>
    <s v="17"/>
    <s v="4"/>
    <s v="001"/>
    <s v="17"/>
    <s v="558"/>
    <s v="100"/>
    <x v="12"/>
    <x v="0"/>
    <x v="7"/>
    <s v="MISCELLANEOUS"/>
    <n v="5608.78"/>
    <n v="0"/>
  </r>
  <r>
    <s v="GENERAL"/>
    <s v="001.19.558.100.49"/>
    <s v="17"/>
    <s v="4"/>
    <s v="001"/>
    <s v="17"/>
    <s v="558"/>
    <s v="100"/>
    <x v="12"/>
    <x v="0"/>
    <x v="3"/>
    <s v="MISCELLANEOUS"/>
    <n v="11628.58"/>
    <n v="0"/>
  </r>
  <r>
    <s v="GENERAL"/>
    <s v="001.19.558.100.51"/>
    <s v="17"/>
    <s v="5"/>
    <s v="001"/>
    <s v="17"/>
    <s v="558"/>
    <s v="100"/>
    <x v="17"/>
    <x v="0"/>
    <x v="4"/>
    <s v="INTERGOVT PROFESSIONAL SERVICE"/>
    <n v="22696"/>
    <n v="0"/>
  </r>
  <r>
    <s v="GENERAL"/>
    <s v="001.19.558.100.95"/>
    <s v="17"/>
    <s v="9"/>
    <s v="001"/>
    <s v="17"/>
    <s v="558"/>
    <s v="100"/>
    <x v="22"/>
    <x v="1"/>
    <x v="11"/>
    <s v="INTERFUND OPER RENTALS &amp; LEASE"/>
    <n v="442"/>
    <n v="0"/>
  </r>
  <r>
    <s v="GENERAL"/>
    <s v="001.19.558.100.95"/>
    <s v="17"/>
    <s v="9"/>
    <s v="001"/>
    <s v="17"/>
    <s v="558"/>
    <s v="100"/>
    <x v="22"/>
    <x v="1"/>
    <x v="4"/>
    <s v="INTERFUND OPER RENTALS &amp; LEASE"/>
    <n v="442"/>
    <n v="0"/>
  </r>
  <r>
    <s v="GENERAL"/>
    <s v="001.19.558.100.95"/>
    <s v="17"/>
    <s v="9"/>
    <s v="001"/>
    <s v="17"/>
    <s v="558"/>
    <s v="100"/>
    <x v="22"/>
    <x v="1"/>
    <x v="3"/>
    <s v="INTERFUND OPER RENTALS &amp; LEASE"/>
    <n v="442"/>
    <n v="0"/>
  </r>
  <r>
    <s v="GENERAL"/>
    <s v="001.19.558.100.95"/>
    <s v="17"/>
    <s v="9"/>
    <s v="001"/>
    <s v="17"/>
    <s v="558"/>
    <s v="100"/>
    <x v="22"/>
    <x v="2"/>
    <x v="3"/>
    <s v="INTERFUND OPER RENTALS &amp; LEASE"/>
    <n v="558"/>
    <n v="0"/>
  </r>
  <r>
    <s v="GENERAL"/>
    <s v="001.19.558.100.95"/>
    <s v="17"/>
    <s v="9"/>
    <s v="001"/>
    <s v="17"/>
    <s v="558"/>
    <s v="100"/>
    <x v="22"/>
    <x v="0"/>
    <x v="1"/>
    <s v="INTERFUND OPER RENTALS &amp; LEASE"/>
    <n v="592"/>
    <n v="0"/>
  </r>
  <r>
    <s v="GENERAL"/>
    <s v="001.19.558.100.95"/>
    <s v="17"/>
    <s v="9"/>
    <s v="001"/>
    <s v="17"/>
    <s v="558"/>
    <s v="100"/>
    <x v="22"/>
    <x v="0"/>
    <x v="2"/>
    <s v="INTERFUND OPER RENTALS &amp; LEASE"/>
    <n v="592"/>
    <n v="0"/>
  </r>
  <r>
    <s v="GENERAL"/>
    <s v="001.19.558.100.97"/>
    <s v="17"/>
    <s v="9"/>
    <s v="001"/>
    <s v="17"/>
    <s v="558"/>
    <s v="100"/>
    <x v="20"/>
    <x v="2"/>
    <x v="5"/>
    <s v="INTERFUND PRINTING SERVICES"/>
    <n v="4342"/>
    <n v="0"/>
  </r>
  <r>
    <s v="GENERAL"/>
    <s v="001.19.558.100.97"/>
    <s v="17"/>
    <s v="9"/>
    <s v="001"/>
    <s v="17"/>
    <s v="558"/>
    <s v="100"/>
    <x v="20"/>
    <x v="2"/>
    <x v="11"/>
    <s v="INTERFUND PRINTING SERVICES"/>
    <n v="4342"/>
    <n v="0"/>
  </r>
  <r>
    <s v="GENERAL"/>
    <s v="001.19.558.100.97"/>
    <s v="17"/>
    <s v="9"/>
    <s v="001"/>
    <s v="17"/>
    <s v="558"/>
    <s v="100"/>
    <x v="20"/>
    <x v="0"/>
    <x v="0"/>
    <s v="INTERFUND PRINTING SERVICES"/>
    <n v="4392"/>
    <n v="52700"/>
  </r>
  <r>
    <s v="GENERAL"/>
    <s v="001.19.558.100.98"/>
    <s v="17"/>
    <s v="9"/>
    <s v="001"/>
    <s v="17"/>
    <s v="558"/>
    <s v="100"/>
    <x v="14"/>
    <x v="1"/>
    <x v="8"/>
    <s v="INTERFUND FACILITIES"/>
    <n v="7853"/>
    <n v="0"/>
  </r>
  <r>
    <s v="GENERAL"/>
    <s v="001.19.558.100.98"/>
    <s v="17"/>
    <s v="9"/>
    <s v="001"/>
    <s v="17"/>
    <s v="558"/>
    <s v="100"/>
    <x v="14"/>
    <x v="2"/>
    <x v="8"/>
    <s v="INTERFUND FACILITIES"/>
    <n v="9033"/>
    <n v="0"/>
  </r>
  <r>
    <s v="GENERAL"/>
    <s v="001.19.559.300.44"/>
    <s v="17"/>
    <s v="4"/>
    <s v="001"/>
    <s v="17"/>
    <s v="559"/>
    <s v="300"/>
    <x v="10"/>
    <x v="0"/>
    <x v="0"/>
    <s v="ADVERTISING"/>
    <n v="0"/>
    <n v="0"/>
  </r>
  <r>
    <s v="GENERAL"/>
    <s v="001.19.559.300.48"/>
    <s v="17"/>
    <s v="4"/>
    <s v="001"/>
    <s v="17"/>
    <s v="559"/>
    <s v="300"/>
    <x v="11"/>
    <x v="2"/>
    <x v="0"/>
    <s v="REPAIRS &amp; MAINTENANCE"/>
    <n v="0"/>
    <n v="0"/>
  </r>
  <r>
    <s v="GENERAL"/>
    <s v="001.19.559.300.49"/>
    <s v="17"/>
    <s v="4"/>
    <s v="001"/>
    <s v="17"/>
    <s v="559"/>
    <s v="300"/>
    <x v="12"/>
    <x v="2"/>
    <x v="0"/>
    <s v="MISCELLANEOUS"/>
    <n v="0"/>
    <n v="0"/>
  </r>
  <r>
    <s v="GENERAL"/>
    <s v="001.19.559.300.97"/>
    <s v="17"/>
    <s v="9"/>
    <s v="001"/>
    <s v="17"/>
    <s v="559"/>
    <s v="300"/>
    <x v="20"/>
    <x v="2"/>
    <x v="0"/>
    <s v="INTERFUND PRINTING SERVICES"/>
    <n v="0"/>
    <n v="0"/>
  </r>
  <r>
    <s v="GENERAL"/>
    <s v="001.19.562.100.11"/>
    <s v="17"/>
    <s v="1"/>
    <s v="001"/>
    <s v="17"/>
    <s v="562"/>
    <s v="100"/>
    <x v="3"/>
    <x v="1"/>
    <x v="13"/>
    <s v="REGULAR SALARIES &amp; WAGES"/>
    <n v="9692.74"/>
    <n v="0"/>
  </r>
  <r>
    <s v="GENERAL"/>
    <s v="001.19.562.100.21"/>
    <s v="17"/>
    <s v="2"/>
    <s v="001"/>
    <s v="17"/>
    <s v="562"/>
    <s v="100"/>
    <x v="4"/>
    <x v="1"/>
    <x v="6"/>
    <s v="F.I.C.A."/>
    <n v="123.88"/>
    <n v="0"/>
  </r>
  <r>
    <s v="GENERAL"/>
    <s v="001.19.562.100.21"/>
    <s v="17"/>
    <s v="2"/>
    <s v="001"/>
    <s v="17"/>
    <s v="562"/>
    <s v="100"/>
    <x v="4"/>
    <x v="1"/>
    <x v="4"/>
    <s v="F.I.C.A."/>
    <n v="142.03"/>
    <n v="0"/>
  </r>
  <r>
    <s v="GENERAL"/>
    <s v="001.19.562.100.21"/>
    <s v="17"/>
    <s v="2"/>
    <s v="001"/>
    <s v="17"/>
    <s v="562"/>
    <s v="100"/>
    <x v="4"/>
    <x v="0"/>
    <x v="8"/>
    <s v="F.I.C.A."/>
    <n v="53.36"/>
    <n v="0"/>
  </r>
  <r>
    <s v="GENERAL"/>
    <s v="001.19.562.100.23"/>
    <s v="17"/>
    <s v="2"/>
    <s v="001"/>
    <s v="17"/>
    <s v="562"/>
    <s v="100"/>
    <x v="5"/>
    <x v="1"/>
    <x v="13"/>
    <s v="PENSIONS"/>
    <n v="762.77"/>
    <n v="0"/>
  </r>
  <r>
    <s v="GENERAL"/>
    <s v="001.19.562.100.23"/>
    <s v="17"/>
    <s v="2"/>
    <s v="001"/>
    <s v="17"/>
    <s v="562"/>
    <s v="100"/>
    <x v="5"/>
    <x v="2"/>
    <x v="5"/>
    <s v="PENSIONS"/>
    <n v="156.69"/>
    <n v="0"/>
  </r>
  <r>
    <s v="GENERAL"/>
    <s v="001.19.562.100.23"/>
    <s v="17"/>
    <s v="2"/>
    <s v="001"/>
    <s v="17"/>
    <s v="562"/>
    <s v="100"/>
    <x v="5"/>
    <x v="2"/>
    <x v="6"/>
    <s v="PENSIONS"/>
    <n v="117.73"/>
    <n v="0"/>
  </r>
  <r>
    <s v="GENERAL"/>
    <s v="001.19.562.100.23"/>
    <s v="17"/>
    <s v="2"/>
    <s v="001"/>
    <s v="17"/>
    <s v="562"/>
    <s v="100"/>
    <x v="5"/>
    <x v="0"/>
    <x v="11"/>
    <s v="PENSIONS"/>
    <n v="251.04"/>
    <n v="0"/>
  </r>
  <r>
    <s v="GENERAL"/>
    <s v="001.19.562.100.25"/>
    <s v="17"/>
    <s v="2"/>
    <s v="001"/>
    <s v="17"/>
    <s v="562"/>
    <s v="100"/>
    <x v="1"/>
    <x v="1"/>
    <x v="1"/>
    <s v="HEALTH INSURANCE"/>
    <n v="447.87"/>
    <n v="0"/>
  </r>
  <r>
    <s v="GENERAL"/>
    <s v="001.19.562.100.25"/>
    <s v="17"/>
    <s v="2"/>
    <s v="001"/>
    <s v="17"/>
    <s v="562"/>
    <s v="100"/>
    <x v="1"/>
    <x v="1"/>
    <x v="8"/>
    <s v="HEALTH INSURANCE"/>
    <n v="330.05"/>
    <n v="0"/>
  </r>
  <r>
    <s v="GENERAL"/>
    <s v="001.19.562.100.31"/>
    <s v="17"/>
    <s v="3"/>
    <s v="001"/>
    <s v="17"/>
    <s v="562"/>
    <s v="100"/>
    <x v="7"/>
    <x v="1"/>
    <x v="2"/>
    <s v="OFFICE &amp; OPERATING SUPPLIES"/>
    <n v="0"/>
    <n v="0"/>
  </r>
  <r>
    <s v="GENERAL"/>
    <s v="001.19.562.100.31"/>
    <s v="17"/>
    <s v="3"/>
    <s v="001"/>
    <s v="17"/>
    <s v="562"/>
    <s v="100"/>
    <x v="7"/>
    <x v="0"/>
    <x v="4"/>
    <s v="OFFICE &amp; OPERATING SUPPLIES"/>
    <n v="-61.88"/>
    <n v="0"/>
  </r>
  <r>
    <s v="GENERAL"/>
    <s v="001.19.562.100.41"/>
    <s v="17"/>
    <s v="4"/>
    <s v="001"/>
    <s v="17"/>
    <s v="562"/>
    <s v="100"/>
    <x v="9"/>
    <x v="2"/>
    <x v="4"/>
    <s v="PROFESSIONAL SERVICES"/>
    <n v="15054.89"/>
    <n v="0"/>
  </r>
  <r>
    <s v="GENERAL"/>
    <s v="001.19.562.100.42"/>
    <s v="17"/>
    <s v="4"/>
    <s v="001"/>
    <s v="17"/>
    <s v="562"/>
    <s v="100"/>
    <x v="2"/>
    <x v="0"/>
    <x v="0"/>
    <s v="COMMUNICATION"/>
    <n v="0"/>
    <n v="1500"/>
  </r>
  <r>
    <s v="GENERAL"/>
    <s v="001.19.562.100.43"/>
    <s v="17"/>
    <s v="4"/>
    <s v="001"/>
    <s v="17"/>
    <s v="562"/>
    <s v="100"/>
    <x v="19"/>
    <x v="0"/>
    <x v="0"/>
    <s v="TRAVEL"/>
    <n v="0"/>
    <n v="1000"/>
  </r>
  <r>
    <s v="GENERAL"/>
    <s v="001.19.562.100.47"/>
    <s v="17"/>
    <s v="4"/>
    <s v="001"/>
    <s v="17"/>
    <s v="562"/>
    <s v="100"/>
    <x v="24"/>
    <x v="0"/>
    <x v="8"/>
    <s v="UTILITIES"/>
    <n v="16.13"/>
    <n v="0"/>
  </r>
  <r>
    <s v="GENERAL"/>
    <s v="001.19.562.100.99"/>
    <s v="17"/>
    <s v="9"/>
    <s v="001"/>
    <s v="17"/>
    <s v="562"/>
    <s v="100"/>
    <x v="15"/>
    <x v="0"/>
    <x v="5"/>
    <s v="INTERFUND IS SERVICES"/>
    <n v="592"/>
    <n v="0"/>
  </r>
  <r>
    <s v="GENERAL"/>
    <s v="001.19.562.100.99"/>
    <s v="17"/>
    <s v="9"/>
    <s v="001"/>
    <s v="17"/>
    <s v="562"/>
    <s v="100"/>
    <x v="15"/>
    <x v="0"/>
    <x v="11"/>
    <s v="INTERFUND IS SERVICES"/>
    <n v="592"/>
    <n v="0"/>
  </r>
  <r>
    <s v="GENERAL"/>
    <s v="001.19.562.100.99"/>
    <s v="17"/>
    <s v="9"/>
    <s v="001"/>
    <s v="17"/>
    <s v="562"/>
    <s v="100"/>
    <x v="15"/>
    <x v="0"/>
    <x v="4"/>
    <s v="INTERFUND IS SERVICES"/>
    <n v="592"/>
    <n v="0"/>
  </r>
  <r>
    <s v="GENERAL"/>
    <s v="001.19.562.100.99"/>
    <s v="17"/>
    <s v="9"/>
    <s v="001"/>
    <s v="17"/>
    <s v="562"/>
    <s v="100"/>
    <x v="15"/>
    <x v="0"/>
    <x v="3"/>
    <s v="INTERFUND IS SERVICES"/>
    <n v="592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6">
  <r>
    <s v="GENERAL"/>
    <s v="001.321.900"/>
    <s v="32"/>
    <s v=" "/>
    <s v="001"/>
    <s v="321"/>
    <s v="900"/>
    <s v=""/>
    <s v=""/>
    <x v="0"/>
    <x v="0"/>
    <s v="BUSINESS LICENSE"/>
    <n v="0"/>
    <n v="4939.5"/>
    <n v="0"/>
    <n v="0"/>
    <n v="4939.5"/>
    <n v="0"/>
    <s v="R"/>
  </r>
  <r>
    <s v="GENERAL"/>
    <s v="001.321.900"/>
    <s v="32"/>
    <s v=" "/>
    <s v="001"/>
    <s v="321"/>
    <s v="900"/>
    <s v=""/>
    <s v=""/>
    <x v="1"/>
    <x v="1"/>
    <s v="BUSINESS LICENSE"/>
    <n v="5"/>
    <n v="10216"/>
    <n v="0"/>
    <n v="0"/>
    <n v="10211"/>
    <n v="0"/>
    <s v="R"/>
  </r>
  <r>
    <s v="GENERAL"/>
    <s v="001.321.900"/>
    <s v="32"/>
    <s v=" "/>
    <s v="001"/>
    <s v="321"/>
    <s v="900"/>
    <s v=""/>
    <s v=""/>
    <x v="0"/>
    <x v="2"/>
    <s v="BUSINESS LICENSE"/>
    <n v="246.5"/>
    <n v="7096.5"/>
    <n v="0"/>
    <n v="0"/>
    <n v="6850"/>
    <n v="0"/>
    <s v="R"/>
  </r>
  <r>
    <s v="GENERAL"/>
    <s v="001.321.900"/>
    <s v="32"/>
    <s v=" "/>
    <s v="001"/>
    <s v="321"/>
    <s v="900"/>
    <s v=""/>
    <s v=""/>
    <x v="2"/>
    <x v="3"/>
    <s v="BUSINESS LICENSE"/>
    <n v="125"/>
    <n v="52708"/>
    <n v="0"/>
    <n v="200000"/>
    <n v="52583"/>
    <n v="200000"/>
    <s v="R"/>
  </r>
  <r>
    <s v="GENERAL"/>
    <s v="001.321.900"/>
    <s v="32"/>
    <s v=" "/>
    <s v="001"/>
    <s v="321"/>
    <s v="900"/>
    <s v=""/>
    <s v=""/>
    <x v="2"/>
    <x v="4"/>
    <s v="BUSINESS LICENSE"/>
    <n v="20358"/>
    <n v="0"/>
    <n v="0"/>
    <n v="0"/>
    <n v="20358"/>
    <n v="0"/>
    <s v="R"/>
  </r>
  <r>
    <s v="GENERAL"/>
    <s v="001.321.900"/>
    <s v="32"/>
    <s v=" "/>
    <s v="001"/>
    <s v="321"/>
    <s v="900"/>
    <s v=""/>
    <s v=""/>
    <x v="1"/>
    <x v="5"/>
    <s v="BUSINESS LICENSE"/>
    <n v="0"/>
    <n v="3543"/>
    <n v="0"/>
    <n v="0"/>
    <n v="3543"/>
    <n v="0"/>
    <s v="R"/>
  </r>
  <r>
    <s v="GENERAL"/>
    <s v="001.321.900"/>
    <s v="32"/>
    <s v=" "/>
    <s v="001"/>
    <s v="321"/>
    <s v="900"/>
    <s v=""/>
    <s v=""/>
    <x v="2"/>
    <x v="6"/>
    <s v="BUSINESS LICENSE"/>
    <n v="0"/>
    <n v="4738"/>
    <n v="0"/>
    <n v="0"/>
    <n v="4738"/>
    <n v="0"/>
    <s v="R"/>
  </r>
  <r>
    <s v="GENERAL"/>
    <s v="001.321.900"/>
    <s v="32"/>
    <s v=" "/>
    <s v="001"/>
    <s v="321"/>
    <s v="900"/>
    <s v=""/>
    <s v=""/>
    <x v="2"/>
    <x v="7"/>
    <s v="BUSINESS LICENSE"/>
    <n v="0"/>
    <n v="8109"/>
    <n v="0"/>
    <n v="0"/>
    <n v="8109"/>
    <n v="0"/>
    <s v="R"/>
  </r>
  <r>
    <s v="GENERAL"/>
    <s v="001.321.900"/>
    <s v="32"/>
    <s v=" "/>
    <s v="001"/>
    <s v="321"/>
    <s v="900"/>
    <s v=""/>
    <s v=""/>
    <x v="1"/>
    <x v="6"/>
    <s v="BUSINESS LICENSE"/>
    <n v="0"/>
    <n v="4114"/>
    <n v="0"/>
    <n v="0"/>
    <n v="4114"/>
    <n v="0"/>
    <s v="R"/>
  </r>
  <r>
    <s v="GENERAL"/>
    <s v="001.321.900"/>
    <s v="32"/>
    <s v=" "/>
    <s v="001"/>
    <s v="321"/>
    <s v="900"/>
    <s v=""/>
    <s v=""/>
    <x v="1"/>
    <x v="2"/>
    <s v="BUSINESS LICENSE"/>
    <n v="226"/>
    <n v="6421"/>
    <n v="0"/>
    <n v="0"/>
    <n v="6195"/>
    <n v="0"/>
    <s v="R"/>
  </r>
  <r>
    <s v="GENERAL"/>
    <s v="001.321.900"/>
    <s v="32"/>
    <s v=" "/>
    <s v="001"/>
    <s v="321"/>
    <s v="900"/>
    <s v=""/>
    <s v=""/>
    <x v="3"/>
    <x v="8"/>
    <s v="BUSINESS LICENSE"/>
    <m/>
    <m/>
    <m/>
    <m/>
    <m/>
    <m/>
    <s v="R"/>
  </r>
  <r>
    <s v="GENERAL"/>
    <s v="001.321.900"/>
    <s v="32"/>
    <s v=" "/>
    <s v="001"/>
    <s v="321"/>
    <s v="900"/>
    <s v=""/>
    <s v=""/>
    <x v="4"/>
    <x v="3"/>
    <s v="BUSINESS LICENSE"/>
    <n v="0"/>
    <n v="6626"/>
    <n v="0"/>
    <n v="200000"/>
    <n v="6626"/>
    <n v="200000"/>
    <s v="R"/>
  </r>
  <r>
    <s v="GENERAL"/>
    <s v="001.321.900"/>
    <s v="32"/>
    <s v=" "/>
    <s v="001"/>
    <s v="321"/>
    <s v="900"/>
    <s v=""/>
    <s v=""/>
    <x v="4"/>
    <x v="1"/>
    <s v="BUSINESS LICENSE"/>
    <n v="0"/>
    <n v="3952"/>
    <n v="0"/>
    <n v="0"/>
    <n v="3952"/>
    <n v="0"/>
    <s v="R"/>
  </r>
  <r>
    <s v="GENERAL"/>
    <s v="001.321.900"/>
    <s v="32"/>
    <s v=" "/>
    <s v="001"/>
    <s v="321"/>
    <s v="900"/>
    <s v=""/>
    <s v=""/>
    <x v="4"/>
    <x v="9"/>
    <s v="BUSINESS LICENSE"/>
    <n v="0"/>
    <n v="12061"/>
    <n v="0"/>
    <n v="0"/>
    <n v="12061"/>
    <n v="0"/>
    <s v="R"/>
  </r>
  <r>
    <s v="GENERAL"/>
    <s v="001.321.900"/>
    <s v="32"/>
    <s v=" "/>
    <s v="001"/>
    <s v="321"/>
    <s v="900"/>
    <s v=""/>
    <s v=""/>
    <x v="0"/>
    <x v="1"/>
    <s v="BUSINESS LICENSE"/>
    <n v="50"/>
    <n v="4392"/>
    <n v="0"/>
    <n v="0"/>
    <n v="4342"/>
    <n v="0"/>
    <s v="R"/>
  </r>
  <r>
    <s v="GENERAL"/>
    <s v="001.321.900"/>
    <s v="32"/>
    <s v=" "/>
    <s v="001"/>
    <s v="321"/>
    <s v="900"/>
    <s v=""/>
    <s v=""/>
    <x v="5"/>
    <x v="10"/>
    <s v="BUSINESS LICENSE"/>
    <n v="795"/>
    <n v="93121"/>
    <n v="0"/>
    <n v="0"/>
    <n v="92326"/>
    <n v="0"/>
    <s v="R"/>
  </r>
  <r>
    <s v="GENERAL"/>
    <s v="001.321.900"/>
    <s v="32"/>
    <s v=" "/>
    <s v="001"/>
    <s v="321"/>
    <s v="900"/>
    <s v=""/>
    <s v=""/>
    <x v="1"/>
    <x v="11"/>
    <s v="BUSINESS LICENSE"/>
    <n v="0"/>
    <n v="6387"/>
    <n v="0"/>
    <n v="0"/>
    <n v="6387"/>
    <n v="0"/>
    <s v="R"/>
  </r>
  <r>
    <s v="GENERAL"/>
    <s v="001.321.900"/>
    <s v="32"/>
    <s v=" "/>
    <s v="001"/>
    <s v="321"/>
    <s v="900"/>
    <s v=""/>
    <s v=""/>
    <x v="1"/>
    <x v="0"/>
    <s v="BUSINESS LICENSE"/>
    <n v="15"/>
    <n v="3929"/>
    <n v="0"/>
    <n v="0"/>
    <n v="3914"/>
    <n v="0"/>
    <s v="R"/>
  </r>
  <r>
    <s v="GENERAL"/>
    <s v="001.321.900"/>
    <s v="32"/>
    <s v=" "/>
    <s v="001"/>
    <s v="321"/>
    <s v="900"/>
    <s v=""/>
    <s v=""/>
    <x v="1"/>
    <x v="7"/>
    <s v="BUSINESS LICENSE"/>
    <n v="0"/>
    <n v="17419"/>
    <n v="0"/>
    <n v="0"/>
    <n v="17419"/>
    <n v="0"/>
    <s v="R"/>
  </r>
  <r>
    <s v="GENERAL"/>
    <s v="001.321.900"/>
    <s v="32"/>
    <s v=" "/>
    <s v="001"/>
    <s v="321"/>
    <s v="900"/>
    <s v=""/>
    <s v=""/>
    <x v="6"/>
    <x v="12"/>
    <s v="BUSINESS LICENSE"/>
    <n v="0"/>
    <n v="20196.5"/>
    <n v="0"/>
    <n v="0"/>
    <n v="20196.5"/>
    <n v="0"/>
    <s v="R"/>
  </r>
  <r>
    <s v="GENERAL"/>
    <s v="001.321.900"/>
    <s v="32"/>
    <s v=" "/>
    <s v="001"/>
    <s v="321"/>
    <s v="900"/>
    <s v=""/>
    <s v=""/>
    <x v="4"/>
    <x v="0"/>
    <s v="BUSINESS LICENSE"/>
    <n v="133"/>
    <n v="6410"/>
    <n v="0"/>
    <n v="0"/>
    <n v="6277"/>
    <n v="0"/>
    <s v="R"/>
  </r>
  <r>
    <s v="GENERAL"/>
    <s v="001.321.900"/>
    <s v="32"/>
    <s v=" "/>
    <s v="001"/>
    <s v="321"/>
    <s v="900"/>
    <s v=""/>
    <s v=""/>
    <x v="0"/>
    <x v="9"/>
    <s v="BUSINESS LICENSE"/>
    <n v="801.5"/>
    <n v="14204.5"/>
    <n v="0"/>
    <n v="0"/>
    <n v="13403"/>
    <n v="0"/>
    <s v="R"/>
  </r>
  <r>
    <s v="GENERAL"/>
    <s v="001.321.900"/>
    <s v="32"/>
    <s v=" "/>
    <s v="001"/>
    <s v="321"/>
    <s v="900"/>
    <s v=""/>
    <s v=""/>
    <x v="2"/>
    <x v="12"/>
    <s v="BUSINESS LICENSE"/>
    <n v="150"/>
    <n v="21855.5"/>
    <n v="0"/>
    <n v="0"/>
    <n v="21705.5"/>
    <n v="0"/>
    <s v="R"/>
  </r>
  <r>
    <s v="GENERAL"/>
    <s v="001.321.900"/>
    <s v="32"/>
    <s v=" "/>
    <s v="001"/>
    <s v="321"/>
    <s v="900"/>
    <s v=""/>
    <s v=""/>
    <x v="0"/>
    <x v="12"/>
    <s v="BUSINESS LICENSE"/>
    <n v="70"/>
    <n v="4417"/>
    <n v="0"/>
    <n v="0"/>
    <n v="4347"/>
    <n v="0"/>
    <s v="R"/>
  </r>
  <r>
    <s v="GENERAL"/>
    <s v="001.321.900"/>
    <s v="32"/>
    <s v=" "/>
    <s v="001"/>
    <s v="321"/>
    <s v="900"/>
    <s v=""/>
    <s v=""/>
    <x v="2"/>
    <x v="1"/>
    <s v="BUSINESS LICENSE"/>
    <n v="50"/>
    <n v="8946"/>
    <n v="0"/>
    <n v="0"/>
    <n v="8896"/>
    <n v="0"/>
    <s v="R"/>
  </r>
  <r>
    <s v="GENERAL"/>
    <s v="001.321.900"/>
    <s v="32"/>
    <s v=" "/>
    <s v="001"/>
    <s v="321"/>
    <s v="900"/>
    <s v=""/>
    <s v=""/>
    <x v="5"/>
    <x v="11"/>
    <s v="BUSINESS LICENSE"/>
    <n v="0"/>
    <n v="5104"/>
    <n v="0"/>
    <n v="0"/>
    <n v="5104"/>
    <n v="0"/>
    <s v="R"/>
  </r>
  <r>
    <s v="GENERAL"/>
    <s v="001.321.900"/>
    <s v="32"/>
    <s v=" "/>
    <s v="001"/>
    <s v="321"/>
    <s v="900"/>
    <s v=""/>
    <s v=""/>
    <x v="5"/>
    <x v="9"/>
    <s v="BUSINESS LICENSE"/>
    <n v="477"/>
    <n v="3633"/>
    <n v="0"/>
    <n v="0"/>
    <n v="3156"/>
    <n v="0"/>
    <s v="R"/>
  </r>
  <r>
    <s v="GENERAL"/>
    <s v="001.321.900"/>
    <s v="32"/>
    <s v=" "/>
    <s v="001"/>
    <s v="321"/>
    <s v="900"/>
    <s v=""/>
    <s v=""/>
    <x v="6"/>
    <x v="13"/>
    <s v="BUSINESS LICENSE"/>
    <n v="63"/>
    <n v="7077"/>
    <n v="0"/>
    <n v="0"/>
    <n v="7014"/>
    <n v="0"/>
    <s v="R"/>
  </r>
  <r>
    <s v="GENERAL"/>
    <s v="001.321.900"/>
    <s v="32"/>
    <s v=" "/>
    <s v="001"/>
    <s v="321"/>
    <s v="900"/>
    <s v=""/>
    <s v=""/>
    <x v="2"/>
    <x v="13"/>
    <s v="BUSINESS LICENSE"/>
    <n v="0"/>
    <n v="11090.5"/>
    <n v="0"/>
    <n v="0"/>
    <n v="11090.5"/>
    <n v="0"/>
    <s v="R"/>
  </r>
  <r>
    <s v="GENERAL"/>
    <s v="001.321.900"/>
    <s v="32"/>
    <s v=" "/>
    <s v="001"/>
    <s v="321"/>
    <s v="900"/>
    <s v=""/>
    <s v=""/>
    <x v="2"/>
    <x v="10"/>
    <s v="BUSINESS LICENSE"/>
    <n v="35"/>
    <n v="83814"/>
    <n v="0"/>
    <n v="0"/>
    <n v="83779"/>
    <n v="0"/>
    <s v="R"/>
  </r>
  <r>
    <s v="GENERAL"/>
    <s v="001.321.900"/>
    <s v="32"/>
    <s v=" "/>
    <s v="001"/>
    <s v="321"/>
    <s v="900"/>
    <s v=""/>
    <s v=""/>
    <x v="5"/>
    <x v="13"/>
    <s v="BUSINESS LICENSE"/>
    <n v="2577"/>
    <n v="16144"/>
    <n v="0"/>
    <n v="0"/>
    <n v="13567"/>
    <n v="0"/>
    <s v="R"/>
  </r>
  <r>
    <s v="GENERAL"/>
    <s v="001.321.900"/>
    <s v="32"/>
    <s v=" "/>
    <s v="001"/>
    <s v="321"/>
    <s v="900"/>
    <s v=""/>
    <s v=""/>
    <x v="1"/>
    <x v="9"/>
    <s v="BUSINESS LICENSE"/>
    <n v="0"/>
    <n v="3341"/>
    <n v="0"/>
    <n v="0"/>
    <n v="3341"/>
    <n v="0"/>
    <s v="R"/>
  </r>
  <r>
    <s v="GENERAL"/>
    <s v="001.321.900"/>
    <s v="32"/>
    <s v=" "/>
    <s v="001"/>
    <s v="321"/>
    <s v="900"/>
    <s v=""/>
    <s v=""/>
    <x v="4"/>
    <x v="5"/>
    <s v="BUSINESS LICENSE"/>
    <n v="313"/>
    <n v="49423"/>
    <n v="0"/>
    <n v="0"/>
    <n v="49110"/>
    <n v="0"/>
    <s v="R"/>
  </r>
  <r>
    <s v="GENERAL"/>
    <s v="001.321.900"/>
    <s v="32"/>
    <s v=" "/>
    <s v="001"/>
    <s v="321"/>
    <s v="900"/>
    <s v=""/>
    <s v=""/>
    <x v="4"/>
    <x v="7"/>
    <s v="BUSINESS LICENSE"/>
    <n v="50"/>
    <n v="5279"/>
    <n v="0"/>
    <n v="0"/>
    <n v="5229"/>
    <n v="0"/>
    <s v="R"/>
  </r>
  <r>
    <s v="GENERAL"/>
    <s v="001.321.900"/>
    <s v="32"/>
    <s v=" "/>
    <s v="001"/>
    <s v="321"/>
    <s v="900"/>
    <s v=""/>
    <s v=""/>
    <x v="4"/>
    <x v="10"/>
    <s v="BUSINESS LICENSE"/>
    <n v="100"/>
    <n v="3910"/>
    <n v="0"/>
    <n v="0"/>
    <n v="3810"/>
    <n v="0"/>
    <s v="R"/>
  </r>
  <r>
    <s v="GENERAL"/>
    <s v="001.321.900"/>
    <s v="32"/>
    <s v=" "/>
    <s v="001"/>
    <s v="321"/>
    <s v="900"/>
    <s v=""/>
    <s v=""/>
    <x v="5"/>
    <x v="3"/>
    <s v="BUSINESS LICENSE"/>
    <n v="12384"/>
    <n v="41778"/>
    <n v="0"/>
    <n v="200000"/>
    <n v="29394"/>
    <n v="200000"/>
    <s v="R"/>
  </r>
  <r>
    <s v="GENERAL"/>
    <s v="001.321.900"/>
    <s v="32"/>
    <s v=" "/>
    <s v="001"/>
    <s v="321"/>
    <s v="900"/>
    <s v=""/>
    <s v=""/>
    <x v="5"/>
    <x v="5"/>
    <s v="BUSINESS LICENSE"/>
    <n v="0"/>
    <n v="4185.5"/>
    <n v="0"/>
    <n v="0"/>
    <n v="4185.5"/>
    <n v="0"/>
    <s v="R"/>
  </r>
  <r>
    <s v="GENERAL"/>
    <s v="001.321.900"/>
    <s v="32"/>
    <s v=" "/>
    <s v="001"/>
    <s v="321"/>
    <s v="900"/>
    <s v=""/>
    <s v=""/>
    <x v="0"/>
    <x v="11"/>
    <s v="BUSINESS LICENSE"/>
    <n v="0"/>
    <n v="1986.5"/>
    <n v="0"/>
    <n v="0"/>
    <n v="1986.5"/>
    <n v="0"/>
    <s v="R"/>
  </r>
  <r>
    <s v="GENERAL"/>
    <s v="001.321.900"/>
    <s v="32"/>
    <s v=" "/>
    <s v="001"/>
    <s v="321"/>
    <s v="900"/>
    <s v=""/>
    <s v=""/>
    <x v="0"/>
    <x v="6"/>
    <s v="BUSINESS LICENSE"/>
    <n v="0"/>
    <n v="22170.5"/>
    <n v="0"/>
    <n v="0"/>
    <n v="22170.5"/>
    <n v="0"/>
    <s v="R"/>
  </r>
  <r>
    <s v="GENERAL"/>
    <s v="001.321.900"/>
    <s v="32"/>
    <s v=" "/>
    <s v="001"/>
    <s v="321"/>
    <s v="900"/>
    <s v=""/>
    <s v=""/>
    <x v="2"/>
    <x v="11"/>
    <s v="BUSINESS LICENSE"/>
    <n v="0"/>
    <n v="8944"/>
    <n v="0"/>
    <n v="0"/>
    <n v="8944"/>
    <n v="0"/>
    <s v="R"/>
  </r>
  <r>
    <s v="GENERAL"/>
    <s v="001.321.900"/>
    <s v="32"/>
    <s v=" "/>
    <s v="001"/>
    <s v="321"/>
    <s v="900"/>
    <s v=""/>
    <s v=""/>
    <x v="5"/>
    <x v="12"/>
    <s v="BUSINESS LICENSE"/>
    <n v="18187"/>
    <n v="78575.5"/>
    <n v="0"/>
    <n v="0"/>
    <n v="60388.5"/>
    <n v="0"/>
    <s v="R"/>
  </r>
  <r>
    <s v="GENERAL"/>
    <s v="001.321.900"/>
    <s v="32"/>
    <s v=" "/>
    <s v="001"/>
    <s v="321"/>
    <s v="900"/>
    <s v=""/>
    <s v=""/>
    <x v="5"/>
    <x v="2"/>
    <s v="BUSINESS LICENSE"/>
    <n v="2812"/>
    <n v="3836.5"/>
    <n v="0"/>
    <n v="0"/>
    <n v="1024.5"/>
    <n v="0"/>
    <s v="R"/>
  </r>
  <r>
    <s v="GENERAL"/>
    <s v="001.321.900"/>
    <s v="32"/>
    <s v=" "/>
    <s v="001"/>
    <s v="321"/>
    <s v="900"/>
    <s v=""/>
    <s v=""/>
    <x v="1"/>
    <x v="13"/>
    <s v="BUSINESS LICENSE"/>
    <n v="50"/>
    <n v="10454"/>
    <n v="0"/>
    <n v="0"/>
    <n v="10404"/>
    <n v="0"/>
    <s v="R"/>
  </r>
  <r>
    <s v="GENERAL"/>
    <s v="001.321.900"/>
    <s v="32"/>
    <s v=" "/>
    <s v="001"/>
    <s v="321"/>
    <s v="900"/>
    <s v=""/>
    <s v=""/>
    <x v="4"/>
    <x v="12"/>
    <s v="BUSINESS LICENSE"/>
    <n v="0"/>
    <n v="4257.5"/>
    <n v="0"/>
    <n v="0"/>
    <n v="4257.5"/>
    <n v="0"/>
    <s v="R"/>
  </r>
  <r>
    <s v="GENERAL"/>
    <s v="001.321.900"/>
    <s v="32"/>
    <s v=" "/>
    <s v="001"/>
    <s v="321"/>
    <s v="900"/>
    <s v=""/>
    <s v=""/>
    <x v="6"/>
    <x v="3"/>
    <s v="BUSINESS LICENSE"/>
    <n v="50"/>
    <n v="41953"/>
    <n v="0"/>
    <n v="203015"/>
    <n v="41903"/>
    <n v="203015"/>
    <s v="R"/>
  </r>
  <r>
    <s v="GENERAL"/>
    <s v="001.321.900"/>
    <s v="32"/>
    <s v=" "/>
    <s v="001"/>
    <s v="321"/>
    <s v="900"/>
    <s v=""/>
    <s v=""/>
    <x v="5"/>
    <x v="0"/>
    <s v="BUSINESS LICENSE"/>
    <n v="0"/>
    <n v="3983"/>
    <n v="0"/>
    <n v="0"/>
    <n v="3983"/>
    <n v="0"/>
    <s v="R"/>
  </r>
  <r>
    <s v="GENERAL"/>
    <s v="001.321.900"/>
    <s v="32"/>
    <s v=" "/>
    <s v="001"/>
    <s v="321"/>
    <s v="900"/>
    <s v=""/>
    <s v=""/>
    <x v="5"/>
    <x v="7"/>
    <s v="BUSINESS LICENSE"/>
    <n v="0"/>
    <n v="5926"/>
    <n v="0"/>
    <n v="0"/>
    <n v="5926"/>
    <n v="0"/>
    <s v="R"/>
  </r>
  <r>
    <s v="GENERAL"/>
    <s v="001.321.900"/>
    <s v="32"/>
    <s v=" "/>
    <s v="001"/>
    <s v="321"/>
    <s v="900"/>
    <s v=""/>
    <s v=""/>
    <x v="4"/>
    <x v="13"/>
    <s v="BUSINESS LICENSE"/>
    <n v="50"/>
    <n v="4756.5"/>
    <n v="0"/>
    <n v="0"/>
    <n v="4706.5"/>
    <n v="0"/>
    <s v="R"/>
  </r>
  <r>
    <s v="GENERAL"/>
    <s v="001.321.900"/>
    <s v="32"/>
    <s v=" "/>
    <s v="001"/>
    <s v="321"/>
    <s v="900"/>
    <s v=""/>
    <s v=""/>
    <x v="0"/>
    <x v="7"/>
    <s v="BUSINESS LICENSE"/>
    <n v="0"/>
    <n v="3467.5"/>
    <n v="0"/>
    <n v="0"/>
    <n v="3467.5"/>
    <n v="0"/>
    <s v="R"/>
  </r>
  <r>
    <s v="GENERAL"/>
    <s v="001.321.900"/>
    <s v="32"/>
    <s v=" "/>
    <s v="001"/>
    <s v="321"/>
    <s v="900"/>
    <s v=""/>
    <s v=""/>
    <x v="2"/>
    <x v="5"/>
    <s v="BUSINESS LICENSE"/>
    <n v="0"/>
    <n v="4891"/>
    <n v="0"/>
    <n v="0"/>
    <n v="4891"/>
    <n v="0"/>
    <s v="R"/>
  </r>
  <r>
    <s v="GENERAL"/>
    <s v="001.321.900"/>
    <s v="32"/>
    <s v=" "/>
    <s v="001"/>
    <s v="321"/>
    <s v="900"/>
    <s v=""/>
    <s v=""/>
    <x v="1"/>
    <x v="3"/>
    <s v="BUSINESS LICENSE"/>
    <n v="400"/>
    <n v="60611"/>
    <n v="0"/>
    <n v="202005"/>
    <n v="60211"/>
    <n v="202005"/>
    <s v="R"/>
  </r>
  <r>
    <s v="GENERAL"/>
    <s v="001.321.900"/>
    <s v="32"/>
    <s v=" "/>
    <s v="001"/>
    <s v="321"/>
    <s v="900"/>
    <s v=""/>
    <s v=""/>
    <x v="1"/>
    <x v="10"/>
    <s v="BUSINESS LICENSE"/>
    <n v="126"/>
    <n v="98799"/>
    <n v="0"/>
    <n v="0"/>
    <n v="98673"/>
    <n v="0"/>
    <s v="R"/>
  </r>
  <r>
    <s v="GENERAL"/>
    <s v="001.321.900"/>
    <s v="32"/>
    <s v=" "/>
    <s v="001"/>
    <s v="321"/>
    <s v="900"/>
    <s v=""/>
    <s v=""/>
    <x v="7"/>
    <x v="8"/>
    <s v="BUSINESS LICENSE"/>
    <m/>
    <m/>
    <m/>
    <m/>
    <m/>
    <m/>
    <s v="R"/>
  </r>
  <r>
    <s v="GENERAL"/>
    <s v="001.321.900"/>
    <s v="32"/>
    <s v=" "/>
    <s v="001"/>
    <s v="321"/>
    <s v="900"/>
    <s v=""/>
    <s v=""/>
    <x v="0"/>
    <x v="3"/>
    <s v="BUSINESS LICENSE"/>
    <n v="0"/>
    <n v="3945"/>
    <n v="0"/>
    <n v="200000"/>
    <n v="3945"/>
    <n v="200000"/>
    <s v="R"/>
  </r>
  <r>
    <s v="GENERAL"/>
    <s v="001.321.900"/>
    <s v="32"/>
    <s v=" "/>
    <s v="001"/>
    <s v="321"/>
    <s v="900"/>
    <s v=""/>
    <s v=""/>
    <x v="0"/>
    <x v="10"/>
    <s v="BUSINESS LICENSE"/>
    <n v="176"/>
    <n v="92404.5"/>
    <n v="0"/>
    <n v="0"/>
    <n v="92228.5"/>
    <n v="0"/>
    <s v="R"/>
  </r>
  <r>
    <s v="GENERAL"/>
    <s v="001.321.900"/>
    <s v="32"/>
    <s v=" "/>
    <s v="001"/>
    <s v="321"/>
    <s v="900"/>
    <s v=""/>
    <s v=""/>
    <x v="2"/>
    <x v="9"/>
    <s v="BUSINESS LICENSE"/>
    <n v="478"/>
    <n v="4983.5"/>
    <n v="0"/>
    <n v="0"/>
    <n v="4505.5"/>
    <n v="0"/>
    <s v="R"/>
  </r>
  <r>
    <s v="GENERAL"/>
    <s v="001.321.900"/>
    <s v="32"/>
    <s v=" "/>
    <s v="001"/>
    <s v="321"/>
    <s v="900"/>
    <s v=""/>
    <s v=""/>
    <x v="5"/>
    <x v="1"/>
    <s v="BUSINESS LICENSE"/>
    <n v="0"/>
    <n v="6665"/>
    <n v="0"/>
    <n v="0"/>
    <n v="6665"/>
    <n v="0"/>
    <s v="R"/>
  </r>
  <r>
    <s v="GENERAL"/>
    <s v="001.321.900"/>
    <s v="32"/>
    <s v=" "/>
    <s v="001"/>
    <s v="321"/>
    <s v="900"/>
    <s v=""/>
    <s v=""/>
    <x v="1"/>
    <x v="12"/>
    <s v="BUSINESS LICENSE"/>
    <n v="50"/>
    <n v="11800"/>
    <n v="0"/>
    <n v="0"/>
    <n v="11750"/>
    <n v="0"/>
    <s v="R"/>
  </r>
  <r>
    <s v="GENERAL"/>
    <s v="001.321.900"/>
    <s v="32"/>
    <s v=" "/>
    <s v="001"/>
    <s v="321"/>
    <s v="900"/>
    <s v=""/>
    <s v=""/>
    <x v="4"/>
    <x v="6"/>
    <s v="BUSINESS LICENSE"/>
    <n v="50"/>
    <n v="102550"/>
    <n v="0"/>
    <n v="0"/>
    <n v="102500"/>
    <n v="0"/>
    <s v="R"/>
  </r>
  <r>
    <s v="GENERAL"/>
    <s v="001.321.900"/>
    <s v="32"/>
    <s v=" "/>
    <s v="001"/>
    <s v="321"/>
    <s v="900"/>
    <s v=""/>
    <s v=""/>
    <x v="4"/>
    <x v="2"/>
    <s v="BUSINESS LICENSE"/>
    <n v="50"/>
    <n v="6321.5"/>
    <n v="0"/>
    <n v="0"/>
    <n v="6271.5"/>
    <n v="0"/>
    <s v="R"/>
  </r>
  <r>
    <s v="GENERAL"/>
    <s v="001.321.900"/>
    <s v="32"/>
    <s v=" "/>
    <s v="001"/>
    <s v="321"/>
    <s v="900"/>
    <s v=""/>
    <s v=""/>
    <x v="2"/>
    <x v="2"/>
    <s v="BUSINESS LICENSE"/>
    <n v="0"/>
    <n v="3764"/>
    <n v="0"/>
    <n v="0"/>
    <n v="3764"/>
    <n v="0"/>
    <s v="R"/>
  </r>
  <r>
    <s v="GENERAL"/>
    <s v="001.321.900"/>
    <s v="32"/>
    <s v=" "/>
    <s v="001"/>
    <s v="321"/>
    <s v="900"/>
    <s v=""/>
    <s v=""/>
    <x v="2"/>
    <x v="0"/>
    <s v="BUSINESS LICENSE"/>
    <n v="0"/>
    <n v="2729"/>
    <n v="0"/>
    <n v="0"/>
    <n v="2729"/>
    <n v="0"/>
    <s v="R"/>
  </r>
  <r>
    <s v="GENERAL"/>
    <s v="001.321.900"/>
    <s v="32"/>
    <s v=" "/>
    <s v="001"/>
    <s v="321"/>
    <s v="900"/>
    <s v=""/>
    <s v=""/>
    <x v="4"/>
    <x v="11"/>
    <s v="BUSINESS LICENSE"/>
    <n v="0"/>
    <n v="4289"/>
    <n v="0"/>
    <n v="0"/>
    <n v="4289"/>
    <n v="0"/>
    <s v="R"/>
  </r>
  <r>
    <s v="GENERAL"/>
    <s v="001.321.900"/>
    <s v="32"/>
    <s v=" "/>
    <s v="001"/>
    <s v="321"/>
    <s v="900"/>
    <s v=""/>
    <s v=""/>
    <x v="0"/>
    <x v="13"/>
    <s v="BUSINESS LICENSE"/>
    <n v="150"/>
    <n v="3777"/>
    <n v="0"/>
    <n v="0"/>
    <n v="3627"/>
    <n v="0"/>
    <s v="R"/>
  </r>
  <r>
    <s v="GENERAL"/>
    <s v="001.321.900"/>
    <s v="32"/>
    <s v=" "/>
    <s v="001"/>
    <s v="321"/>
    <s v="900"/>
    <s v=""/>
    <s v=""/>
    <x v="0"/>
    <x v="5"/>
    <s v="BUSINESS LICENSE"/>
    <n v="350"/>
    <n v="54311"/>
    <n v="0"/>
    <n v="0"/>
    <n v="53961"/>
    <n v="0"/>
    <s v="R"/>
  </r>
  <r>
    <s v="GENERAL"/>
    <s v="001.321.900"/>
    <s v="32"/>
    <s v=" "/>
    <s v="001"/>
    <s v="321"/>
    <s v="900"/>
    <s v=""/>
    <s v=""/>
    <x v="5"/>
    <x v="6"/>
    <s v="BUSINESS LICENSE"/>
    <n v="0"/>
    <n v="6237"/>
    <n v="0"/>
    <n v="0"/>
    <n v="6237"/>
    <n v="0"/>
    <s v="R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P8" firstHeaderRow="1" firstDataRow="2" firstDataCol="1" rowPageCount="1" colPageCount="1"/>
  <pivotFields count="14"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28">
        <item x="3"/>
        <item x="18"/>
        <item x="16"/>
        <item x="4"/>
        <item x="21"/>
        <item x="5"/>
        <item x="0"/>
        <item x="1"/>
        <item x="6"/>
        <item x="7"/>
        <item x="8"/>
        <item x="9"/>
        <item x="2"/>
        <item x="19"/>
        <item x="10"/>
        <item x="26"/>
        <item x="23"/>
        <item x="24"/>
        <item x="11"/>
        <item x="12"/>
        <item x="17"/>
        <item x="25"/>
        <item x="13"/>
        <item x="22"/>
        <item x="20"/>
        <item x="14"/>
        <item x="15"/>
        <item t="default"/>
      </items>
    </pivotField>
    <pivotField axis="axisRow" showAll="0">
      <items count="4">
        <item x="1"/>
        <item x="2"/>
        <item x="0"/>
        <item t="default"/>
      </items>
    </pivotField>
    <pivotField axis="axisCol" showAll="0" defaultSubtotal="0">
      <items count="14">
        <item x="0"/>
        <item x="10"/>
        <item x="5"/>
        <item x="9"/>
        <item x="6"/>
        <item x="11"/>
        <item x="7"/>
        <item x="1"/>
        <item x="4"/>
        <item x="8"/>
        <item x="2"/>
        <item x="3"/>
        <item x="13"/>
        <item x="12"/>
      </items>
    </pivotField>
    <pivotField showAll="0"/>
    <pivotField dataField="1" showAll="0"/>
    <pivotField showAll="0"/>
  </pivotFields>
  <rowFields count="1">
    <field x="9"/>
  </rowFields>
  <rowItems count="4">
    <i>
      <x/>
    </i>
    <i>
      <x v="1"/>
    </i>
    <i>
      <x v="2"/>
    </i>
    <i t="grand">
      <x/>
    </i>
  </rowItems>
  <colFields count="1">
    <field x="10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pageFields count="1">
    <pageField fld="8" item="11" hier="-1"/>
  </pageFields>
  <dataFields count="1">
    <dataField name="Sum of Actual" fld="12" baseField="9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U2:AB16" firstHeaderRow="1" firstDataRow="2" firstDataCol="1"/>
  <pivotFields count="1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9">
        <item x="4"/>
        <item x="0"/>
        <item x="2"/>
        <item x="5"/>
        <item x="1"/>
        <item x="6"/>
        <item x="3"/>
        <item x="7"/>
        <item t="default"/>
      </items>
    </pivotField>
    <pivotField axis="axisRow" showAll="0">
      <items count="15">
        <item x="3"/>
        <item x="12"/>
        <item x="13"/>
        <item x="1"/>
        <item x="11"/>
        <item x="6"/>
        <item x="5"/>
        <item x="9"/>
        <item x="2"/>
        <item x="0"/>
        <item x="7"/>
        <item x="10"/>
        <item h="1" x="4"/>
        <item h="1" x="8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1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9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Actual" fld="16" baseField="10" baseItem="0"/>
  </dataFields>
  <formats count="2">
    <format dxfId="1">
      <pivotArea outline="0" collapsedLevelsAreSubtotals="1" fieldPosition="0">
        <references count="1">
          <reference field="9" count="5" selected="0">
            <x v="0"/>
            <x v="1"/>
            <x v="2"/>
            <x v="3"/>
            <x v="4"/>
          </reference>
        </references>
      </pivotArea>
    </format>
    <format dxfId="0">
      <pivotArea outline="0" collapsedLevelsAreSubtotals="1" fieldPosition="0">
        <references count="1">
          <reference field="9" count="1" selected="0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18"/>
  <sheetViews>
    <sheetView tabSelected="1" workbookViewId="0"/>
  </sheetViews>
  <sheetFormatPr defaultRowHeight="15" x14ac:dyDescent="0.25"/>
  <cols>
    <col min="1" max="1" width="8.85546875" customWidth="1"/>
    <col min="2" max="2" width="16.28515625" bestFit="1" customWidth="1"/>
  </cols>
  <sheetData>
    <row r="1" spans="1:14" ht="14.4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249</v>
      </c>
      <c r="L1" t="s">
        <v>10</v>
      </c>
      <c r="M1" t="s">
        <v>11</v>
      </c>
      <c r="N1" t="s">
        <v>12</v>
      </c>
    </row>
    <row r="2" spans="1:14" ht="14.45" x14ac:dyDescent="0.3">
      <c r="A2" t="s">
        <v>13</v>
      </c>
      <c r="B2" t="s">
        <v>102</v>
      </c>
      <c r="C2" t="s">
        <v>87</v>
      </c>
      <c r="D2" t="s">
        <v>19</v>
      </c>
      <c r="E2" t="s">
        <v>16</v>
      </c>
      <c r="F2" t="s">
        <v>87</v>
      </c>
      <c r="G2" t="s">
        <v>88</v>
      </c>
      <c r="H2" t="s">
        <v>89</v>
      </c>
      <c r="I2" t="s">
        <v>24</v>
      </c>
      <c r="J2">
        <v>2012</v>
      </c>
      <c r="K2">
        <v>1</v>
      </c>
      <c r="L2" t="s">
        <v>25</v>
      </c>
      <c r="M2">
        <v>0</v>
      </c>
      <c r="N2">
        <v>0</v>
      </c>
    </row>
    <row r="3" spans="1:14" ht="14.45" x14ac:dyDescent="0.3">
      <c r="A3" t="s">
        <v>13</v>
      </c>
      <c r="B3" t="s">
        <v>103</v>
      </c>
      <c r="C3" t="s">
        <v>87</v>
      </c>
      <c r="D3" t="s">
        <v>19</v>
      </c>
      <c r="E3" t="s">
        <v>16</v>
      </c>
      <c r="F3" t="s">
        <v>87</v>
      </c>
      <c r="G3" t="s">
        <v>88</v>
      </c>
      <c r="H3" t="s">
        <v>89</v>
      </c>
      <c r="I3" t="s">
        <v>26</v>
      </c>
      <c r="J3">
        <v>2010</v>
      </c>
      <c r="K3">
        <v>1</v>
      </c>
      <c r="L3" t="s">
        <v>27</v>
      </c>
      <c r="M3">
        <v>0</v>
      </c>
      <c r="N3">
        <v>0</v>
      </c>
    </row>
    <row r="4" spans="1:14" ht="14.45" x14ac:dyDescent="0.3">
      <c r="A4" t="s">
        <v>13</v>
      </c>
      <c r="B4" t="s">
        <v>104</v>
      </c>
      <c r="C4" t="s">
        <v>87</v>
      </c>
      <c r="D4" t="s">
        <v>31</v>
      </c>
      <c r="E4" t="s">
        <v>16</v>
      </c>
      <c r="F4" t="s">
        <v>87</v>
      </c>
      <c r="G4" t="s">
        <v>88</v>
      </c>
      <c r="H4" t="s">
        <v>89</v>
      </c>
      <c r="I4" t="s">
        <v>32</v>
      </c>
      <c r="J4">
        <v>2012</v>
      </c>
      <c r="K4">
        <v>1</v>
      </c>
      <c r="L4" t="s">
        <v>33</v>
      </c>
      <c r="M4">
        <v>0</v>
      </c>
      <c r="N4">
        <v>0</v>
      </c>
    </row>
    <row r="5" spans="1:14" ht="14.45" x14ac:dyDescent="0.3">
      <c r="A5" t="s">
        <v>13</v>
      </c>
      <c r="B5" t="s">
        <v>105</v>
      </c>
      <c r="C5" t="s">
        <v>87</v>
      </c>
      <c r="D5" t="s">
        <v>15</v>
      </c>
      <c r="E5" t="s">
        <v>16</v>
      </c>
      <c r="F5" t="s">
        <v>87</v>
      </c>
      <c r="G5" t="s">
        <v>76</v>
      </c>
      <c r="H5" t="s">
        <v>89</v>
      </c>
      <c r="I5" t="s">
        <v>14</v>
      </c>
      <c r="J5">
        <v>2010</v>
      </c>
      <c r="K5">
        <v>8</v>
      </c>
      <c r="L5" t="s">
        <v>18</v>
      </c>
      <c r="M5">
        <v>71696.89</v>
      </c>
      <c r="N5">
        <v>0</v>
      </c>
    </row>
    <row r="6" spans="1:14" ht="14.45" x14ac:dyDescent="0.3">
      <c r="A6" t="s">
        <v>13</v>
      </c>
      <c r="B6" t="s">
        <v>105</v>
      </c>
      <c r="C6" t="s">
        <v>87</v>
      </c>
      <c r="D6" t="s">
        <v>15</v>
      </c>
      <c r="E6" t="s">
        <v>16</v>
      </c>
      <c r="F6" t="s">
        <v>87</v>
      </c>
      <c r="G6" t="s">
        <v>76</v>
      </c>
      <c r="H6" t="s">
        <v>89</v>
      </c>
      <c r="I6" t="s">
        <v>14</v>
      </c>
      <c r="J6">
        <v>2010</v>
      </c>
      <c r="K6">
        <v>11</v>
      </c>
      <c r="L6" t="s">
        <v>18</v>
      </c>
      <c r="M6">
        <v>77984.91</v>
      </c>
      <c r="N6">
        <v>0</v>
      </c>
    </row>
    <row r="7" spans="1:14" ht="14.45" x14ac:dyDescent="0.3">
      <c r="A7" t="s">
        <v>13</v>
      </c>
      <c r="B7" t="s">
        <v>105</v>
      </c>
      <c r="C7" t="s">
        <v>87</v>
      </c>
      <c r="D7" t="s">
        <v>15</v>
      </c>
      <c r="E7" t="s">
        <v>16</v>
      </c>
      <c r="F7" t="s">
        <v>87</v>
      </c>
      <c r="G7" t="s">
        <v>76</v>
      </c>
      <c r="H7" t="s">
        <v>89</v>
      </c>
      <c r="I7" t="s">
        <v>14</v>
      </c>
      <c r="J7">
        <v>2011</v>
      </c>
      <c r="K7">
        <v>11</v>
      </c>
      <c r="L7" t="s">
        <v>18</v>
      </c>
      <c r="M7">
        <v>82583.95</v>
      </c>
      <c r="N7">
        <v>0</v>
      </c>
    </row>
    <row r="8" spans="1:14" ht="14.45" x14ac:dyDescent="0.3">
      <c r="A8" t="s">
        <v>13</v>
      </c>
      <c r="B8" t="s">
        <v>106</v>
      </c>
      <c r="C8" t="s">
        <v>87</v>
      </c>
      <c r="D8" t="s">
        <v>19</v>
      </c>
      <c r="E8" t="s">
        <v>16</v>
      </c>
      <c r="F8" t="s">
        <v>87</v>
      </c>
      <c r="G8" t="s">
        <v>76</v>
      </c>
      <c r="H8" t="s">
        <v>89</v>
      </c>
      <c r="I8" t="s">
        <v>20</v>
      </c>
      <c r="J8">
        <v>2010</v>
      </c>
      <c r="K8">
        <v>12</v>
      </c>
      <c r="L8" t="s">
        <v>69</v>
      </c>
      <c r="M8">
        <v>5656.78</v>
      </c>
      <c r="N8">
        <v>0</v>
      </c>
    </row>
    <row r="9" spans="1:14" ht="14.45" x14ac:dyDescent="0.3">
      <c r="A9" t="s">
        <v>13</v>
      </c>
      <c r="B9" t="s">
        <v>106</v>
      </c>
      <c r="C9" t="s">
        <v>87</v>
      </c>
      <c r="D9" t="s">
        <v>19</v>
      </c>
      <c r="E9" t="s">
        <v>16</v>
      </c>
      <c r="F9" t="s">
        <v>87</v>
      </c>
      <c r="G9" t="s">
        <v>76</v>
      </c>
      <c r="H9" t="s">
        <v>89</v>
      </c>
      <c r="I9" t="s">
        <v>20</v>
      </c>
      <c r="J9">
        <v>2011</v>
      </c>
      <c r="K9">
        <v>9</v>
      </c>
      <c r="L9" t="s">
        <v>69</v>
      </c>
      <c r="M9">
        <v>6054.55</v>
      </c>
      <c r="N9">
        <v>0</v>
      </c>
    </row>
    <row r="10" spans="1:14" ht="14.45" x14ac:dyDescent="0.3">
      <c r="A10" t="s">
        <v>13</v>
      </c>
      <c r="B10" t="s">
        <v>107</v>
      </c>
      <c r="C10" t="s">
        <v>87</v>
      </c>
      <c r="D10" t="s">
        <v>19</v>
      </c>
      <c r="E10" t="s">
        <v>16</v>
      </c>
      <c r="F10" t="s">
        <v>87</v>
      </c>
      <c r="G10" t="s">
        <v>76</v>
      </c>
      <c r="H10" t="s">
        <v>89</v>
      </c>
      <c r="I10" t="s">
        <v>22</v>
      </c>
      <c r="J10">
        <v>2011</v>
      </c>
      <c r="K10">
        <v>3</v>
      </c>
      <c r="L10" t="s">
        <v>23</v>
      </c>
      <c r="M10">
        <v>3759.25</v>
      </c>
      <c r="N10">
        <v>0</v>
      </c>
    </row>
    <row r="11" spans="1:14" ht="14.45" x14ac:dyDescent="0.3">
      <c r="A11" t="s">
        <v>13</v>
      </c>
      <c r="B11" t="s">
        <v>107</v>
      </c>
      <c r="C11" t="s">
        <v>87</v>
      </c>
      <c r="D11" t="s">
        <v>19</v>
      </c>
      <c r="E11" t="s">
        <v>16</v>
      </c>
      <c r="F11" t="s">
        <v>87</v>
      </c>
      <c r="G11" t="s">
        <v>76</v>
      </c>
      <c r="H11" t="s">
        <v>89</v>
      </c>
      <c r="I11" t="s">
        <v>22</v>
      </c>
      <c r="J11">
        <v>2012</v>
      </c>
      <c r="K11">
        <v>5</v>
      </c>
      <c r="L11" t="s">
        <v>23</v>
      </c>
      <c r="M11">
        <v>5725.63</v>
      </c>
      <c r="N11">
        <v>0</v>
      </c>
    </row>
    <row r="12" spans="1:14" ht="14.45" x14ac:dyDescent="0.3">
      <c r="A12" t="s">
        <v>13</v>
      </c>
      <c r="B12" t="s">
        <v>108</v>
      </c>
      <c r="C12" t="s">
        <v>87</v>
      </c>
      <c r="D12" t="s">
        <v>19</v>
      </c>
      <c r="E12" t="s">
        <v>16</v>
      </c>
      <c r="F12" t="s">
        <v>87</v>
      </c>
      <c r="G12" t="s">
        <v>76</v>
      </c>
      <c r="H12" t="s">
        <v>89</v>
      </c>
      <c r="I12" t="s">
        <v>24</v>
      </c>
      <c r="J12">
        <v>2010</v>
      </c>
      <c r="K12">
        <v>11</v>
      </c>
      <c r="L12" t="s">
        <v>25</v>
      </c>
      <c r="M12">
        <v>557.99</v>
      </c>
      <c r="N12">
        <v>0</v>
      </c>
    </row>
    <row r="13" spans="1:14" ht="14.45" x14ac:dyDescent="0.3">
      <c r="A13" t="s">
        <v>13</v>
      </c>
      <c r="B13" t="s">
        <v>108</v>
      </c>
      <c r="C13" t="s">
        <v>87</v>
      </c>
      <c r="D13" t="s">
        <v>19</v>
      </c>
      <c r="E13" t="s">
        <v>16</v>
      </c>
      <c r="F13" t="s">
        <v>87</v>
      </c>
      <c r="G13" t="s">
        <v>76</v>
      </c>
      <c r="H13" t="s">
        <v>89</v>
      </c>
      <c r="I13" t="s">
        <v>24</v>
      </c>
      <c r="J13">
        <v>2012</v>
      </c>
      <c r="K13">
        <v>7</v>
      </c>
      <c r="L13" t="s">
        <v>25</v>
      </c>
      <c r="M13">
        <v>596.21</v>
      </c>
      <c r="N13">
        <v>0</v>
      </c>
    </row>
    <row r="14" spans="1:14" ht="14.45" x14ac:dyDescent="0.3">
      <c r="A14" t="s">
        <v>13</v>
      </c>
      <c r="B14" t="s">
        <v>108</v>
      </c>
      <c r="C14" t="s">
        <v>87</v>
      </c>
      <c r="D14" t="s">
        <v>19</v>
      </c>
      <c r="E14" t="s">
        <v>16</v>
      </c>
      <c r="F14" t="s">
        <v>87</v>
      </c>
      <c r="G14" t="s">
        <v>76</v>
      </c>
      <c r="H14" t="s">
        <v>89</v>
      </c>
      <c r="I14" t="s">
        <v>24</v>
      </c>
      <c r="J14">
        <v>2012</v>
      </c>
      <c r="K14">
        <v>10</v>
      </c>
      <c r="L14" t="s">
        <v>25</v>
      </c>
      <c r="M14">
        <v>570.96</v>
      </c>
      <c r="N14">
        <v>0</v>
      </c>
    </row>
    <row r="15" spans="1:14" ht="14.45" x14ac:dyDescent="0.3">
      <c r="A15" t="s">
        <v>13</v>
      </c>
      <c r="B15" t="s">
        <v>109</v>
      </c>
      <c r="C15" t="s">
        <v>87</v>
      </c>
      <c r="D15" t="s">
        <v>19</v>
      </c>
      <c r="E15" t="s">
        <v>16</v>
      </c>
      <c r="F15" t="s">
        <v>87</v>
      </c>
      <c r="G15" t="s">
        <v>76</v>
      </c>
      <c r="H15" t="s">
        <v>89</v>
      </c>
      <c r="I15" t="s">
        <v>81</v>
      </c>
      <c r="J15">
        <v>2010</v>
      </c>
      <c r="K15">
        <v>8</v>
      </c>
      <c r="L15" t="s">
        <v>82</v>
      </c>
      <c r="M15">
        <v>11817</v>
      </c>
      <c r="N15">
        <v>0</v>
      </c>
    </row>
    <row r="16" spans="1:14" ht="14.45" x14ac:dyDescent="0.3">
      <c r="A16" t="s">
        <v>13</v>
      </c>
      <c r="B16" t="s">
        <v>110</v>
      </c>
      <c r="C16" t="s">
        <v>87</v>
      </c>
      <c r="D16" t="s">
        <v>28</v>
      </c>
      <c r="E16" t="s">
        <v>16</v>
      </c>
      <c r="F16" t="s">
        <v>87</v>
      </c>
      <c r="G16" t="s">
        <v>76</v>
      </c>
      <c r="H16" t="s">
        <v>89</v>
      </c>
      <c r="I16" t="s">
        <v>29</v>
      </c>
      <c r="J16">
        <v>2010</v>
      </c>
      <c r="K16">
        <v>8</v>
      </c>
      <c r="L16" t="s">
        <v>30</v>
      </c>
      <c r="M16">
        <v>646.64</v>
      </c>
      <c r="N16">
        <v>0</v>
      </c>
    </row>
    <row r="17" spans="1:14" x14ac:dyDescent="0.25">
      <c r="A17" t="s">
        <v>13</v>
      </c>
      <c r="B17" t="s">
        <v>110</v>
      </c>
      <c r="C17" t="s">
        <v>87</v>
      </c>
      <c r="D17" t="s">
        <v>28</v>
      </c>
      <c r="E17" t="s">
        <v>16</v>
      </c>
      <c r="F17" t="s">
        <v>87</v>
      </c>
      <c r="G17" t="s">
        <v>76</v>
      </c>
      <c r="H17" t="s">
        <v>89</v>
      </c>
      <c r="I17" t="s">
        <v>29</v>
      </c>
      <c r="J17">
        <v>2011</v>
      </c>
      <c r="K17">
        <v>10</v>
      </c>
      <c r="L17" t="s">
        <v>30</v>
      </c>
      <c r="M17">
        <v>208.92</v>
      </c>
      <c r="N17">
        <v>0</v>
      </c>
    </row>
    <row r="18" spans="1:14" x14ac:dyDescent="0.25">
      <c r="A18" t="s">
        <v>13</v>
      </c>
      <c r="B18" t="s">
        <v>110</v>
      </c>
      <c r="C18" t="s">
        <v>87</v>
      </c>
      <c r="D18" t="s">
        <v>28</v>
      </c>
      <c r="E18" t="s">
        <v>16</v>
      </c>
      <c r="F18" t="s">
        <v>87</v>
      </c>
      <c r="G18" t="s">
        <v>76</v>
      </c>
      <c r="H18" t="s">
        <v>89</v>
      </c>
      <c r="I18" t="s">
        <v>29</v>
      </c>
      <c r="J18">
        <v>2011</v>
      </c>
      <c r="K18">
        <v>11</v>
      </c>
      <c r="L18" t="s">
        <v>30</v>
      </c>
      <c r="M18">
        <v>260.02</v>
      </c>
      <c r="N18">
        <v>0</v>
      </c>
    </row>
    <row r="19" spans="1:14" x14ac:dyDescent="0.25">
      <c r="A19" t="s">
        <v>13</v>
      </c>
      <c r="B19" t="s">
        <v>111</v>
      </c>
      <c r="C19" t="s">
        <v>87</v>
      </c>
      <c r="D19" t="s">
        <v>28</v>
      </c>
      <c r="E19" t="s">
        <v>16</v>
      </c>
      <c r="F19" t="s">
        <v>87</v>
      </c>
      <c r="G19" t="s">
        <v>76</v>
      </c>
      <c r="H19" t="s">
        <v>89</v>
      </c>
      <c r="I19" t="s">
        <v>55</v>
      </c>
      <c r="J19">
        <v>2012</v>
      </c>
      <c r="K19">
        <v>1</v>
      </c>
      <c r="L19" t="s">
        <v>79</v>
      </c>
      <c r="M19">
        <v>0</v>
      </c>
      <c r="N19">
        <v>1000</v>
      </c>
    </row>
    <row r="20" spans="1:14" x14ac:dyDescent="0.25">
      <c r="A20" t="s">
        <v>13</v>
      </c>
      <c r="B20" t="s">
        <v>111</v>
      </c>
      <c r="C20" t="s">
        <v>87</v>
      </c>
      <c r="D20" t="s">
        <v>28</v>
      </c>
      <c r="E20" t="s">
        <v>16</v>
      </c>
      <c r="F20" t="s">
        <v>87</v>
      </c>
      <c r="G20" t="s">
        <v>76</v>
      </c>
      <c r="H20" t="s">
        <v>89</v>
      </c>
      <c r="I20" t="s">
        <v>55</v>
      </c>
      <c r="J20">
        <v>2012</v>
      </c>
      <c r="K20">
        <v>4</v>
      </c>
      <c r="L20" t="s">
        <v>79</v>
      </c>
      <c r="M20">
        <v>2584.4699999999998</v>
      </c>
      <c r="N20">
        <v>0</v>
      </c>
    </row>
    <row r="21" spans="1:14" x14ac:dyDescent="0.25">
      <c r="A21" t="s">
        <v>13</v>
      </c>
      <c r="B21" t="s">
        <v>112</v>
      </c>
      <c r="C21" t="s">
        <v>87</v>
      </c>
      <c r="D21" t="s">
        <v>31</v>
      </c>
      <c r="E21" t="s">
        <v>16</v>
      </c>
      <c r="F21" t="s">
        <v>87</v>
      </c>
      <c r="G21" t="s">
        <v>76</v>
      </c>
      <c r="H21" t="s">
        <v>89</v>
      </c>
      <c r="I21" t="s">
        <v>62</v>
      </c>
      <c r="J21">
        <v>2011</v>
      </c>
      <c r="K21">
        <v>10</v>
      </c>
      <c r="L21" t="s">
        <v>63</v>
      </c>
      <c r="M21">
        <v>2249.63</v>
      </c>
      <c r="N21">
        <v>0</v>
      </c>
    </row>
    <row r="22" spans="1:14" x14ac:dyDescent="0.25">
      <c r="A22" t="s">
        <v>13</v>
      </c>
      <c r="B22" t="s">
        <v>113</v>
      </c>
      <c r="C22" t="s">
        <v>87</v>
      </c>
      <c r="D22" t="s">
        <v>31</v>
      </c>
      <c r="E22" t="s">
        <v>16</v>
      </c>
      <c r="F22" t="s">
        <v>87</v>
      </c>
      <c r="G22" t="s">
        <v>76</v>
      </c>
      <c r="H22" t="s">
        <v>89</v>
      </c>
      <c r="I22" t="s">
        <v>32</v>
      </c>
      <c r="J22">
        <v>2011</v>
      </c>
      <c r="K22">
        <v>2</v>
      </c>
      <c r="L22" t="s">
        <v>33</v>
      </c>
      <c r="M22">
        <v>336.66</v>
      </c>
      <c r="N22">
        <v>0</v>
      </c>
    </row>
    <row r="23" spans="1:14" x14ac:dyDescent="0.25">
      <c r="A23" t="s">
        <v>13</v>
      </c>
      <c r="B23" t="s">
        <v>114</v>
      </c>
      <c r="C23" t="s">
        <v>87</v>
      </c>
      <c r="D23" t="s">
        <v>31</v>
      </c>
      <c r="E23" t="s">
        <v>16</v>
      </c>
      <c r="F23" t="s">
        <v>87</v>
      </c>
      <c r="G23" t="s">
        <v>76</v>
      </c>
      <c r="H23" t="s">
        <v>89</v>
      </c>
      <c r="I23" t="s">
        <v>73</v>
      </c>
      <c r="J23">
        <v>2010</v>
      </c>
      <c r="K23">
        <v>1</v>
      </c>
      <c r="L23" t="s">
        <v>74</v>
      </c>
      <c r="M23">
        <v>0</v>
      </c>
      <c r="N23">
        <v>2500</v>
      </c>
    </row>
    <row r="24" spans="1:14" x14ac:dyDescent="0.25">
      <c r="A24" t="s">
        <v>13</v>
      </c>
      <c r="B24" t="s">
        <v>115</v>
      </c>
      <c r="C24" t="s">
        <v>87</v>
      </c>
      <c r="D24" t="s">
        <v>31</v>
      </c>
      <c r="E24" t="s">
        <v>16</v>
      </c>
      <c r="F24" t="s">
        <v>87</v>
      </c>
      <c r="G24" t="s">
        <v>76</v>
      </c>
      <c r="H24" t="s">
        <v>89</v>
      </c>
      <c r="I24" t="s">
        <v>38</v>
      </c>
      <c r="J24">
        <v>2010</v>
      </c>
      <c r="K24">
        <v>1</v>
      </c>
      <c r="L24" t="s">
        <v>39</v>
      </c>
      <c r="M24">
        <v>0</v>
      </c>
      <c r="N24">
        <v>200</v>
      </c>
    </row>
    <row r="25" spans="1:14" x14ac:dyDescent="0.25">
      <c r="A25" t="s">
        <v>13</v>
      </c>
      <c r="B25" t="s">
        <v>116</v>
      </c>
      <c r="C25" t="s">
        <v>87</v>
      </c>
      <c r="D25" t="s">
        <v>31</v>
      </c>
      <c r="E25" t="s">
        <v>16</v>
      </c>
      <c r="F25" t="s">
        <v>87</v>
      </c>
      <c r="G25" t="s">
        <v>76</v>
      </c>
      <c r="H25" t="s">
        <v>89</v>
      </c>
      <c r="I25" t="s">
        <v>40</v>
      </c>
      <c r="J25">
        <v>2010</v>
      </c>
      <c r="K25">
        <v>1</v>
      </c>
      <c r="L25" t="s">
        <v>41</v>
      </c>
      <c r="M25">
        <v>0</v>
      </c>
      <c r="N25">
        <v>11400</v>
      </c>
    </row>
    <row r="26" spans="1:14" x14ac:dyDescent="0.25">
      <c r="A26" t="s">
        <v>13</v>
      </c>
      <c r="B26" t="s">
        <v>116</v>
      </c>
      <c r="C26" t="s">
        <v>87</v>
      </c>
      <c r="D26" t="s">
        <v>31</v>
      </c>
      <c r="E26" t="s">
        <v>16</v>
      </c>
      <c r="F26" t="s">
        <v>87</v>
      </c>
      <c r="G26" t="s">
        <v>76</v>
      </c>
      <c r="H26" t="s">
        <v>89</v>
      </c>
      <c r="I26" t="s">
        <v>40</v>
      </c>
      <c r="J26">
        <v>2011</v>
      </c>
      <c r="K26">
        <v>9</v>
      </c>
      <c r="L26" t="s">
        <v>41</v>
      </c>
      <c r="M26">
        <v>268.20999999999998</v>
      </c>
      <c r="N26">
        <v>0</v>
      </c>
    </row>
    <row r="27" spans="1:14" x14ac:dyDescent="0.25">
      <c r="A27" t="s">
        <v>13</v>
      </c>
      <c r="B27" t="s">
        <v>116</v>
      </c>
      <c r="C27" t="s">
        <v>87</v>
      </c>
      <c r="D27" t="s">
        <v>31</v>
      </c>
      <c r="E27" t="s">
        <v>16</v>
      </c>
      <c r="F27" t="s">
        <v>87</v>
      </c>
      <c r="G27" t="s">
        <v>76</v>
      </c>
      <c r="H27" t="s">
        <v>89</v>
      </c>
      <c r="I27" t="s">
        <v>40</v>
      </c>
      <c r="J27">
        <v>2012</v>
      </c>
      <c r="K27">
        <v>3</v>
      </c>
      <c r="L27" t="s">
        <v>41</v>
      </c>
      <c r="M27">
        <v>324.20999999999998</v>
      </c>
      <c r="N27">
        <v>0</v>
      </c>
    </row>
    <row r="28" spans="1:14" x14ac:dyDescent="0.25">
      <c r="A28" t="s">
        <v>13</v>
      </c>
      <c r="B28" t="s">
        <v>116</v>
      </c>
      <c r="C28" t="s">
        <v>87</v>
      </c>
      <c r="D28" t="s">
        <v>31</v>
      </c>
      <c r="E28" t="s">
        <v>16</v>
      </c>
      <c r="F28" t="s">
        <v>87</v>
      </c>
      <c r="G28" t="s">
        <v>76</v>
      </c>
      <c r="H28" t="s">
        <v>89</v>
      </c>
      <c r="I28" t="s">
        <v>40</v>
      </c>
      <c r="J28">
        <v>2012</v>
      </c>
      <c r="K28">
        <v>5</v>
      </c>
      <c r="L28" t="s">
        <v>41</v>
      </c>
      <c r="M28">
        <v>4939.92</v>
      </c>
      <c r="N28">
        <v>0</v>
      </c>
    </row>
    <row r="29" spans="1:14" x14ac:dyDescent="0.25">
      <c r="A29" t="s">
        <v>13</v>
      </c>
      <c r="B29" t="s">
        <v>117</v>
      </c>
      <c r="C29" t="s">
        <v>87</v>
      </c>
      <c r="D29" t="s">
        <v>42</v>
      </c>
      <c r="E29" t="s">
        <v>16</v>
      </c>
      <c r="F29" t="s">
        <v>87</v>
      </c>
      <c r="G29" t="s">
        <v>76</v>
      </c>
      <c r="H29" t="s">
        <v>89</v>
      </c>
      <c r="I29" t="s">
        <v>70</v>
      </c>
      <c r="J29">
        <v>2010</v>
      </c>
      <c r="K29">
        <v>5</v>
      </c>
      <c r="L29" t="s">
        <v>71</v>
      </c>
      <c r="M29">
        <v>1175</v>
      </c>
      <c r="N29">
        <v>0</v>
      </c>
    </row>
    <row r="30" spans="1:14" x14ac:dyDescent="0.25">
      <c r="A30" t="s">
        <v>13</v>
      </c>
      <c r="B30" t="s">
        <v>117</v>
      </c>
      <c r="C30" t="s">
        <v>87</v>
      </c>
      <c r="D30" t="s">
        <v>42</v>
      </c>
      <c r="E30" t="s">
        <v>16</v>
      </c>
      <c r="F30" t="s">
        <v>87</v>
      </c>
      <c r="G30" t="s">
        <v>76</v>
      </c>
      <c r="H30" t="s">
        <v>89</v>
      </c>
      <c r="I30" t="s">
        <v>70</v>
      </c>
      <c r="J30">
        <v>2010</v>
      </c>
      <c r="K30">
        <v>8</v>
      </c>
      <c r="L30" t="s">
        <v>71</v>
      </c>
      <c r="M30">
        <v>1175</v>
      </c>
      <c r="N30">
        <v>0</v>
      </c>
    </row>
    <row r="31" spans="1:14" x14ac:dyDescent="0.25">
      <c r="A31" t="s">
        <v>13</v>
      </c>
      <c r="B31" t="s">
        <v>117</v>
      </c>
      <c r="C31" t="s">
        <v>87</v>
      </c>
      <c r="D31" t="s">
        <v>42</v>
      </c>
      <c r="E31" t="s">
        <v>16</v>
      </c>
      <c r="F31" t="s">
        <v>87</v>
      </c>
      <c r="G31" t="s">
        <v>76</v>
      </c>
      <c r="H31" t="s">
        <v>89</v>
      </c>
      <c r="I31" t="s">
        <v>70</v>
      </c>
      <c r="J31">
        <v>2010</v>
      </c>
      <c r="K31">
        <v>11</v>
      </c>
      <c r="L31" t="s">
        <v>71</v>
      </c>
      <c r="M31">
        <v>1175</v>
      </c>
      <c r="N31">
        <v>0</v>
      </c>
    </row>
    <row r="32" spans="1:14" x14ac:dyDescent="0.25">
      <c r="A32" t="s">
        <v>13</v>
      </c>
      <c r="B32" t="s">
        <v>117</v>
      </c>
      <c r="C32" t="s">
        <v>87</v>
      </c>
      <c r="D32" t="s">
        <v>42</v>
      </c>
      <c r="E32" t="s">
        <v>16</v>
      </c>
      <c r="F32" t="s">
        <v>87</v>
      </c>
      <c r="G32" t="s">
        <v>76</v>
      </c>
      <c r="H32" t="s">
        <v>89</v>
      </c>
      <c r="I32" t="s">
        <v>70</v>
      </c>
      <c r="J32">
        <v>2012</v>
      </c>
      <c r="K32">
        <v>4</v>
      </c>
      <c r="L32" t="s">
        <v>71</v>
      </c>
      <c r="M32">
        <v>650</v>
      </c>
      <c r="N32">
        <v>0</v>
      </c>
    </row>
    <row r="33" spans="1:14" x14ac:dyDescent="0.25">
      <c r="A33" t="s">
        <v>13</v>
      </c>
      <c r="B33" t="s">
        <v>118</v>
      </c>
      <c r="C33" t="s">
        <v>87</v>
      </c>
      <c r="D33" t="s">
        <v>42</v>
      </c>
      <c r="E33" t="s">
        <v>16</v>
      </c>
      <c r="F33" t="s">
        <v>87</v>
      </c>
      <c r="G33" t="s">
        <v>76</v>
      </c>
      <c r="H33" t="s">
        <v>89</v>
      </c>
      <c r="I33" t="s">
        <v>45</v>
      </c>
      <c r="J33">
        <v>2011</v>
      </c>
      <c r="K33">
        <v>4</v>
      </c>
      <c r="L33" t="s">
        <v>46</v>
      </c>
      <c r="M33">
        <v>9033</v>
      </c>
      <c r="N33">
        <v>0</v>
      </c>
    </row>
    <row r="34" spans="1:14" x14ac:dyDescent="0.25">
      <c r="A34" t="s">
        <v>13</v>
      </c>
      <c r="B34" t="s">
        <v>118</v>
      </c>
      <c r="C34" t="s">
        <v>87</v>
      </c>
      <c r="D34" t="s">
        <v>42</v>
      </c>
      <c r="E34" t="s">
        <v>16</v>
      </c>
      <c r="F34" t="s">
        <v>87</v>
      </c>
      <c r="G34" t="s">
        <v>76</v>
      </c>
      <c r="H34" t="s">
        <v>89</v>
      </c>
      <c r="I34" t="s">
        <v>45</v>
      </c>
      <c r="J34">
        <v>2011</v>
      </c>
      <c r="K34">
        <v>7</v>
      </c>
      <c r="L34" t="s">
        <v>46</v>
      </c>
      <c r="M34">
        <v>9033</v>
      </c>
      <c r="N34">
        <v>0</v>
      </c>
    </row>
    <row r="35" spans="1:14" x14ac:dyDescent="0.25">
      <c r="A35" t="s">
        <v>13</v>
      </c>
      <c r="B35" t="s">
        <v>119</v>
      </c>
      <c r="C35" t="s">
        <v>87</v>
      </c>
      <c r="D35" t="s">
        <v>42</v>
      </c>
      <c r="E35" t="s">
        <v>16</v>
      </c>
      <c r="F35" t="s">
        <v>87</v>
      </c>
      <c r="G35" t="s">
        <v>76</v>
      </c>
      <c r="H35" t="s">
        <v>89</v>
      </c>
      <c r="I35" t="s">
        <v>47</v>
      </c>
      <c r="J35">
        <v>2010</v>
      </c>
      <c r="K35">
        <v>9</v>
      </c>
      <c r="L35" t="s">
        <v>48</v>
      </c>
      <c r="M35">
        <v>9467</v>
      </c>
      <c r="N35">
        <v>0</v>
      </c>
    </row>
    <row r="36" spans="1:14" x14ac:dyDescent="0.25">
      <c r="A36" t="s">
        <v>13</v>
      </c>
      <c r="B36" t="s">
        <v>119</v>
      </c>
      <c r="C36" t="s">
        <v>87</v>
      </c>
      <c r="D36" t="s">
        <v>42</v>
      </c>
      <c r="E36" t="s">
        <v>16</v>
      </c>
      <c r="F36" t="s">
        <v>87</v>
      </c>
      <c r="G36" t="s">
        <v>76</v>
      </c>
      <c r="H36" t="s">
        <v>89</v>
      </c>
      <c r="I36" t="s">
        <v>47</v>
      </c>
      <c r="J36">
        <v>2010</v>
      </c>
      <c r="K36">
        <v>12</v>
      </c>
      <c r="L36" t="s">
        <v>48</v>
      </c>
      <c r="M36">
        <v>9467</v>
      </c>
      <c r="N36">
        <v>0</v>
      </c>
    </row>
    <row r="37" spans="1:14" x14ac:dyDescent="0.25">
      <c r="A37" t="s">
        <v>13</v>
      </c>
      <c r="B37" t="s">
        <v>120</v>
      </c>
      <c r="C37" t="s">
        <v>87</v>
      </c>
      <c r="D37" t="s">
        <v>15</v>
      </c>
      <c r="E37" t="s">
        <v>16</v>
      </c>
      <c r="F37" t="s">
        <v>87</v>
      </c>
      <c r="G37" t="s">
        <v>76</v>
      </c>
      <c r="H37" t="s">
        <v>17</v>
      </c>
      <c r="I37" t="s">
        <v>57</v>
      </c>
      <c r="J37">
        <v>2011</v>
      </c>
      <c r="K37">
        <v>4</v>
      </c>
      <c r="L37" t="s">
        <v>59</v>
      </c>
      <c r="M37">
        <v>16141</v>
      </c>
      <c r="N37">
        <v>0</v>
      </c>
    </row>
    <row r="38" spans="1:14" x14ac:dyDescent="0.25">
      <c r="A38" t="s">
        <v>13</v>
      </c>
      <c r="B38" t="s">
        <v>121</v>
      </c>
      <c r="C38" t="s">
        <v>87</v>
      </c>
      <c r="D38" t="s">
        <v>19</v>
      </c>
      <c r="E38" t="s">
        <v>16</v>
      </c>
      <c r="F38" t="s">
        <v>87</v>
      </c>
      <c r="G38" t="s">
        <v>76</v>
      </c>
      <c r="H38" t="s">
        <v>17</v>
      </c>
      <c r="I38" t="s">
        <v>24</v>
      </c>
      <c r="J38">
        <v>2011</v>
      </c>
      <c r="K38">
        <v>4</v>
      </c>
      <c r="L38" t="s">
        <v>25</v>
      </c>
      <c r="M38">
        <v>872.44</v>
      </c>
      <c r="N38">
        <v>0</v>
      </c>
    </row>
    <row r="39" spans="1:14" x14ac:dyDescent="0.25">
      <c r="A39" t="s">
        <v>13</v>
      </c>
      <c r="B39" t="s">
        <v>122</v>
      </c>
      <c r="C39" t="s">
        <v>87</v>
      </c>
      <c r="D39" t="s">
        <v>28</v>
      </c>
      <c r="E39" t="s">
        <v>16</v>
      </c>
      <c r="F39" t="s">
        <v>87</v>
      </c>
      <c r="G39" t="s">
        <v>76</v>
      </c>
      <c r="H39" t="s">
        <v>17</v>
      </c>
      <c r="I39" t="s">
        <v>29</v>
      </c>
      <c r="J39">
        <v>2011</v>
      </c>
      <c r="K39">
        <v>9</v>
      </c>
      <c r="L39" t="s">
        <v>30</v>
      </c>
      <c r="M39">
        <v>39.4</v>
      </c>
      <c r="N39">
        <v>0</v>
      </c>
    </row>
    <row r="40" spans="1:14" x14ac:dyDescent="0.25">
      <c r="A40" t="s">
        <v>13</v>
      </c>
      <c r="B40" t="s">
        <v>122</v>
      </c>
      <c r="C40" t="s">
        <v>87</v>
      </c>
      <c r="D40" t="s">
        <v>28</v>
      </c>
      <c r="E40" t="s">
        <v>16</v>
      </c>
      <c r="F40" t="s">
        <v>87</v>
      </c>
      <c r="G40" t="s">
        <v>76</v>
      </c>
      <c r="H40" t="s">
        <v>17</v>
      </c>
      <c r="I40" t="s">
        <v>29</v>
      </c>
      <c r="J40">
        <v>2012</v>
      </c>
      <c r="K40">
        <v>12</v>
      </c>
      <c r="L40" t="s">
        <v>30</v>
      </c>
      <c r="M40">
        <v>0</v>
      </c>
      <c r="N40">
        <v>0</v>
      </c>
    </row>
    <row r="41" spans="1:14" x14ac:dyDescent="0.25">
      <c r="A41" t="s">
        <v>13</v>
      </c>
      <c r="B41" t="s">
        <v>123</v>
      </c>
      <c r="C41" t="s">
        <v>87</v>
      </c>
      <c r="D41" t="s">
        <v>31</v>
      </c>
      <c r="E41" t="s">
        <v>16</v>
      </c>
      <c r="F41" t="s">
        <v>87</v>
      </c>
      <c r="G41" t="s">
        <v>76</v>
      </c>
      <c r="H41" t="s">
        <v>17</v>
      </c>
      <c r="I41" t="s">
        <v>73</v>
      </c>
      <c r="J41">
        <v>2011</v>
      </c>
      <c r="K41">
        <v>3</v>
      </c>
      <c r="L41" t="s">
        <v>74</v>
      </c>
      <c r="M41">
        <v>258.20999999999998</v>
      </c>
      <c r="N41">
        <v>0</v>
      </c>
    </row>
    <row r="42" spans="1:14" x14ac:dyDescent="0.25">
      <c r="A42" t="s">
        <v>13</v>
      </c>
      <c r="B42" t="s">
        <v>123</v>
      </c>
      <c r="C42" t="s">
        <v>87</v>
      </c>
      <c r="D42" t="s">
        <v>31</v>
      </c>
      <c r="E42" t="s">
        <v>16</v>
      </c>
      <c r="F42" t="s">
        <v>87</v>
      </c>
      <c r="G42" t="s">
        <v>76</v>
      </c>
      <c r="H42" t="s">
        <v>17</v>
      </c>
      <c r="I42" t="s">
        <v>73</v>
      </c>
      <c r="J42">
        <v>2011</v>
      </c>
      <c r="K42">
        <v>4</v>
      </c>
      <c r="L42" t="s">
        <v>74</v>
      </c>
      <c r="M42">
        <v>241.79</v>
      </c>
      <c r="N42">
        <v>0</v>
      </c>
    </row>
    <row r="43" spans="1:14" x14ac:dyDescent="0.25">
      <c r="A43" t="s">
        <v>13</v>
      </c>
      <c r="B43" t="s">
        <v>124</v>
      </c>
      <c r="C43" t="s">
        <v>87</v>
      </c>
      <c r="D43" t="s">
        <v>77</v>
      </c>
      <c r="E43" t="s">
        <v>16</v>
      </c>
      <c r="F43" t="s">
        <v>87</v>
      </c>
      <c r="G43" t="s">
        <v>76</v>
      </c>
      <c r="H43" t="s">
        <v>17</v>
      </c>
      <c r="I43" t="s">
        <v>78</v>
      </c>
      <c r="J43">
        <v>2012</v>
      </c>
      <c r="K43">
        <v>6</v>
      </c>
      <c r="L43" t="s">
        <v>90</v>
      </c>
      <c r="M43">
        <v>120804.5</v>
      </c>
      <c r="N43">
        <v>0</v>
      </c>
    </row>
    <row r="44" spans="1:14" x14ac:dyDescent="0.25">
      <c r="A44" t="s">
        <v>13</v>
      </c>
      <c r="B44" t="s">
        <v>124</v>
      </c>
      <c r="C44" t="s">
        <v>87</v>
      </c>
      <c r="D44" t="s">
        <v>77</v>
      </c>
      <c r="E44" t="s">
        <v>16</v>
      </c>
      <c r="F44" t="s">
        <v>87</v>
      </c>
      <c r="G44" t="s">
        <v>76</v>
      </c>
      <c r="H44" t="s">
        <v>17</v>
      </c>
      <c r="I44" t="s">
        <v>78</v>
      </c>
      <c r="J44">
        <v>2012</v>
      </c>
      <c r="K44">
        <v>12</v>
      </c>
      <c r="L44" t="s">
        <v>90</v>
      </c>
      <c r="M44">
        <v>121074.5</v>
      </c>
      <c r="N44">
        <v>0</v>
      </c>
    </row>
    <row r="45" spans="1:14" x14ac:dyDescent="0.25">
      <c r="A45" t="s">
        <v>13</v>
      </c>
      <c r="B45" t="s">
        <v>125</v>
      </c>
      <c r="C45" t="s">
        <v>87</v>
      </c>
      <c r="D45" t="s">
        <v>28</v>
      </c>
      <c r="E45" t="s">
        <v>16</v>
      </c>
      <c r="F45" t="s">
        <v>87</v>
      </c>
      <c r="G45" t="s">
        <v>91</v>
      </c>
      <c r="H45" t="s">
        <v>92</v>
      </c>
      <c r="I45" t="s">
        <v>29</v>
      </c>
      <c r="J45">
        <v>2010</v>
      </c>
      <c r="K45">
        <v>1</v>
      </c>
      <c r="L45" t="s">
        <v>30</v>
      </c>
      <c r="M45">
        <v>0</v>
      </c>
      <c r="N45">
        <v>0</v>
      </c>
    </row>
    <row r="46" spans="1:14" x14ac:dyDescent="0.25">
      <c r="A46" t="s">
        <v>13</v>
      </c>
      <c r="B46" t="s">
        <v>126</v>
      </c>
      <c r="C46" t="s">
        <v>87</v>
      </c>
      <c r="D46" t="s">
        <v>15</v>
      </c>
      <c r="E46" t="s">
        <v>16</v>
      </c>
      <c r="F46" t="s">
        <v>87</v>
      </c>
      <c r="G46" t="s">
        <v>93</v>
      </c>
      <c r="H46" t="s">
        <v>89</v>
      </c>
      <c r="I46" t="s">
        <v>57</v>
      </c>
      <c r="J46">
        <v>2012</v>
      </c>
      <c r="K46">
        <v>9</v>
      </c>
      <c r="L46" t="s">
        <v>59</v>
      </c>
      <c r="M46">
        <v>-1020</v>
      </c>
      <c r="N46">
        <v>0</v>
      </c>
    </row>
    <row r="47" spans="1:14" x14ac:dyDescent="0.25">
      <c r="A47" t="s">
        <v>13</v>
      </c>
      <c r="B47" t="s">
        <v>127</v>
      </c>
      <c r="C47" t="s">
        <v>87</v>
      </c>
      <c r="D47" t="s">
        <v>19</v>
      </c>
      <c r="E47" t="s">
        <v>16</v>
      </c>
      <c r="F47" t="s">
        <v>87</v>
      </c>
      <c r="G47" t="s">
        <v>93</v>
      </c>
      <c r="H47" t="s">
        <v>89</v>
      </c>
      <c r="I47" t="s">
        <v>20</v>
      </c>
      <c r="J47">
        <v>2010</v>
      </c>
      <c r="K47">
        <v>6</v>
      </c>
      <c r="L47" t="s">
        <v>69</v>
      </c>
      <c r="M47">
        <v>1141.3800000000001</v>
      </c>
      <c r="N47">
        <v>0</v>
      </c>
    </row>
    <row r="48" spans="1:14" x14ac:dyDescent="0.25">
      <c r="A48" t="s">
        <v>13</v>
      </c>
      <c r="B48" t="s">
        <v>127</v>
      </c>
      <c r="C48" t="s">
        <v>87</v>
      </c>
      <c r="D48" t="s">
        <v>19</v>
      </c>
      <c r="E48" t="s">
        <v>16</v>
      </c>
      <c r="F48" t="s">
        <v>87</v>
      </c>
      <c r="G48" t="s">
        <v>93</v>
      </c>
      <c r="H48" t="s">
        <v>89</v>
      </c>
      <c r="I48" t="s">
        <v>20</v>
      </c>
      <c r="J48">
        <v>2010</v>
      </c>
      <c r="K48">
        <v>11</v>
      </c>
      <c r="L48" t="s">
        <v>69</v>
      </c>
      <c r="M48">
        <v>786.21</v>
      </c>
      <c r="N48">
        <v>0</v>
      </c>
    </row>
    <row r="49" spans="1:14" x14ac:dyDescent="0.25">
      <c r="A49" t="s">
        <v>13</v>
      </c>
      <c r="B49" t="s">
        <v>128</v>
      </c>
      <c r="C49" t="s">
        <v>87</v>
      </c>
      <c r="D49" t="s">
        <v>19</v>
      </c>
      <c r="E49" t="s">
        <v>16</v>
      </c>
      <c r="F49" t="s">
        <v>87</v>
      </c>
      <c r="G49" t="s">
        <v>93</v>
      </c>
      <c r="H49" t="s">
        <v>89</v>
      </c>
      <c r="I49" t="s">
        <v>22</v>
      </c>
      <c r="J49">
        <v>2010</v>
      </c>
      <c r="K49">
        <v>5</v>
      </c>
      <c r="L49" t="s">
        <v>23</v>
      </c>
      <c r="M49">
        <v>700.96</v>
      </c>
      <c r="N49">
        <v>0</v>
      </c>
    </row>
    <row r="50" spans="1:14" x14ac:dyDescent="0.25">
      <c r="A50" t="s">
        <v>13</v>
      </c>
      <c r="B50" t="s">
        <v>129</v>
      </c>
      <c r="C50" t="s">
        <v>87</v>
      </c>
      <c r="D50" t="s">
        <v>15</v>
      </c>
      <c r="E50" t="s">
        <v>16</v>
      </c>
      <c r="F50" t="s">
        <v>87</v>
      </c>
      <c r="G50" t="s">
        <v>80</v>
      </c>
      <c r="H50" t="s">
        <v>94</v>
      </c>
      <c r="I50" t="s">
        <v>57</v>
      </c>
      <c r="J50">
        <v>2012</v>
      </c>
      <c r="L50" t="s">
        <v>59</v>
      </c>
    </row>
    <row r="51" spans="1:14" x14ac:dyDescent="0.25">
      <c r="A51" t="s">
        <v>13</v>
      </c>
      <c r="B51" t="s">
        <v>130</v>
      </c>
      <c r="C51" t="s">
        <v>87</v>
      </c>
      <c r="D51" t="s">
        <v>19</v>
      </c>
      <c r="E51" t="s">
        <v>16</v>
      </c>
      <c r="F51" t="s">
        <v>87</v>
      </c>
      <c r="G51" t="s">
        <v>88</v>
      </c>
      <c r="H51" t="s">
        <v>89</v>
      </c>
      <c r="I51" t="s">
        <v>22</v>
      </c>
      <c r="J51">
        <v>2012</v>
      </c>
      <c r="K51">
        <v>1</v>
      </c>
      <c r="L51" t="s">
        <v>23</v>
      </c>
      <c r="M51">
        <v>0</v>
      </c>
      <c r="N51">
        <v>0</v>
      </c>
    </row>
    <row r="52" spans="1:14" x14ac:dyDescent="0.25">
      <c r="A52" t="s">
        <v>13</v>
      </c>
      <c r="B52" t="s">
        <v>102</v>
      </c>
      <c r="C52" t="s">
        <v>87</v>
      </c>
      <c r="D52" t="s">
        <v>19</v>
      </c>
      <c r="E52" t="s">
        <v>16</v>
      </c>
      <c r="F52" t="s">
        <v>87</v>
      </c>
      <c r="G52" t="s">
        <v>88</v>
      </c>
      <c r="H52" t="s">
        <v>89</v>
      </c>
      <c r="I52" t="s">
        <v>24</v>
      </c>
      <c r="J52">
        <v>2011</v>
      </c>
      <c r="K52">
        <v>1</v>
      </c>
      <c r="L52" t="s">
        <v>25</v>
      </c>
      <c r="M52">
        <v>0</v>
      </c>
      <c r="N52">
        <v>0</v>
      </c>
    </row>
    <row r="53" spans="1:14" x14ac:dyDescent="0.25">
      <c r="A53" t="s">
        <v>13</v>
      </c>
      <c r="B53" t="s">
        <v>131</v>
      </c>
      <c r="C53" t="s">
        <v>87</v>
      </c>
      <c r="D53" t="s">
        <v>31</v>
      </c>
      <c r="E53" t="s">
        <v>16</v>
      </c>
      <c r="F53" t="s">
        <v>87</v>
      </c>
      <c r="G53" t="s">
        <v>88</v>
      </c>
      <c r="H53" t="s">
        <v>89</v>
      </c>
      <c r="I53" t="s">
        <v>62</v>
      </c>
      <c r="J53">
        <v>2010</v>
      </c>
      <c r="K53">
        <v>1</v>
      </c>
      <c r="L53" t="s">
        <v>63</v>
      </c>
      <c r="M53">
        <v>0</v>
      </c>
      <c r="N53">
        <v>10000</v>
      </c>
    </row>
    <row r="54" spans="1:14" x14ac:dyDescent="0.25">
      <c r="A54" t="s">
        <v>13</v>
      </c>
      <c r="B54" t="s">
        <v>105</v>
      </c>
      <c r="C54" t="s">
        <v>87</v>
      </c>
      <c r="D54" t="s">
        <v>15</v>
      </c>
      <c r="E54" t="s">
        <v>16</v>
      </c>
      <c r="F54" t="s">
        <v>87</v>
      </c>
      <c r="G54" t="s">
        <v>76</v>
      </c>
      <c r="H54" t="s">
        <v>89</v>
      </c>
      <c r="I54" t="s">
        <v>14</v>
      </c>
      <c r="J54">
        <v>2012</v>
      </c>
      <c r="K54">
        <v>4</v>
      </c>
      <c r="L54" t="s">
        <v>18</v>
      </c>
      <c r="M54">
        <v>78290.600000000006</v>
      </c>
      <c r="N54">
        <v>0</v>
      </c>
    </row>
    <row r="55" spans="1:14" x14ac:dyDescent="0.25">
      <c r="A55" t="s">
        <v>13</v>
      </c>
      <c r="B55" t="s">
        <v>105</v>
      </c>
      <c r="C55" t="s">
        <v>87</v>
      </c>
      <c r="D55" t="s">
        <v>15</v>
      </c>
      <c r="E55" t="s">
        <v>16</v>
      </c>
      <c r="F55" t="s">
        <v>87</v>
      </c>
      <c r="G55" t="s">
        <v>76</v>
      </c>
      <c r="H55" t="s">
        <v>89</v>
      </c>
      <c r="I55" t="s">
        <v>14</v>
      </c>
      <c r="J55">
        <v>2012</v>
      </c>
      <c r="K55">
        <v>6</v>
      </c>
      <c r="L55" t="s">
        <v>18</v>
      </c>
      <c r="M55">
        <v>82275.259999999995</v>
      </c>
      <c r="N55">
        <v>0</v>
      </c>
    </row>
    <row r="56" spans="1:14" x14ac:dyDescent="0.25">
      <c r="A56" t="s">
        <v>13</v>
      </c>
      <c r="B56" t="s">
        <v>132</v>
      </c>
      <c r="C56" t="s">
        <v>87</v>
      </c>
      <c r="D56" t="s">
        <v>15</v>
      </c>
      <c r="E56" t="s">
        <v>16</v>
      </c>
      <c r="F56" t="s">
        <v>87</v>
      </c>
      <c r="G56" t="s">
        <v>76</v>
      </c>
      <c r="H56" t="s">
        <v>89</v>
      </c>
      <c r="I56" t="s">
        <v>53</v>
      </c>
      <c r="J56">
        <v>2011</v>
      </c>
      <c r="K56">
        <v>11</v>
      </c>
      <c r="L56" t="s">
        <v>54</v>
      </c>
      <c r="M56">
        <v>73.02</v>
      </c>
      <c r="N56">
        <v>0</v>
      </c>
    </row>
    <row r="57" spans="1:14" x14ac:dyDescent="0.25">
      <c r="A57" t="s">
        <v>13</v>
      </c>
      <c r="B57" t="s">
        <v>133</v>
      </c>
      <c r="C57" t="s">
        <v>87</v>
      </c>
      <c r="D57" t="s">
        <v>19</v>
      </c>
      <c r="E57" t="s">
        <v>16</v>
      </c>
      <c r="F57" t="s">
        <v>87</v>
      </c>
      <c r="G57" t="s">
        <v>93</v>
      </c>
      <c r="H57" t="s">
        <v>89</v>
      </c>
      <c r="I57" t="s">
        <v>24</v>
      </c>
      <c r="J57">
        <v>2010</v>
      </c>
      <c r="K57">
        <v>8</v>
      </c>
      <c r="L57" t="s">
        <v>25</v>
      </c>
      <c r="M57">
        <v>96.82</v>
      </c>
      <c r="N57">
        <v>0</v>
      </c>
    </row>
    <row r="58" spans="1:14" x14ac:dyDescent="0.25">
      <c r="A58" t="s">
        <v>13</v>
      </c>
      <c r="B58" t="s">
        <v>133</v>
      </c>
      <c r="C58" t="s">
        <v>87</v>
      </c>
      <c r="D58" t="s">
        <v>19</v>
      </c>
      <c r="E58" t="s">
        <v>16</v>
      </c>
      <c r="F58" t="s">
        <v>87</v>
      </c>
      <c r="G58" t="s">
        <v>93</v>
      </c>
      <c r="H58" t="s">
        <v>89</v>
      </c>
      <c r="I58" t="s">
        <v>24</v>
      </c>
      <c r="J58">
        <v>2012</v>
      </c>
      <c r="K58">
        <v>4</v>
      </c>
      <c r="L58" t="s">
        <v>25</v>
      </c>
      <c r="M58">
        <v>200.09</v>
      </c>
      <c r="N58">
        <v>0</v>
      </c>
    </row>
    <row r="59" spans="1:14" x14ac:dyDescent="0.25">
      <c r="A59" t="s">
        <v>13</v>
      </c>
      <c r="B59" t="s">
        <v>133</v>
      </c>
      <c r="C59" t="s">
        <v>87</v>
      </c>
      <c r="D59" t="s">
        <v>19</v>
      </c>
      <c r="E59" t="s">
        <v>16</v>
      </c>
      <c r="F59" t="s">
        <v>87</v>
      </c>
      <c r="G59" t="s">
        <v>93</v>
      </c>
      <c r="H59" t="s">
        <v>89</v>
      </c>
      <c r="I59" t="s">
        <v>24</v>
      </c>
      <c r="J59">
        <v>2012</v>
      </c>
      <c r="K59">
        <v>12</v>
      </c>
      <c r="L59" t="s">
        <v>25</v>
      </c>
      <c r="M59">
        <v>146.81</v>
      </c>
      <c r="N59">
        <v>0</v>
      </c>
    </row>
    <row r="60" spans="1:14" x14ac:dyDescent="0.25">
      <c r="A60" t="s">
        <v>13</v>
      </c>
      <c r="B60" t="s">
        <v>134</v>
      </c>
      <c r="C60" t="s">
        <v>87</v>
      </c>
      <c r="D60" t="s">
        <v>19</v>
      </c>
      <c r="E60" t="s">
        <v>16</v>
      </c>
      <c r="F60" t="s">
        <v>87</v>
      </c>
      <c r="G60" t="s">
        <v>93</v>
      </c>
      <c r="H60" t="s">
        <v>89</v>
      </c>
      <c r="I60" t="s">
        <v>26</v>
      </c>
      <c r="J60">
        <v>2012</v>
      </c>
      <c r="K60">
        <v>2</v>
      </c>
      <c r="L60" t="s">
        <v>27</v>
      </c>
      <c r="M60">
        <v>1937.06</v>
      </c>
      <c r="N60">
        <v>0</v>
      </c>
    </row>
    <row r="61" spans="1:14" x14ac:dyDescent="0.25">
      <c r="A61" t="s">
        <v>13</v>
      </c>
      <c r="B61" t="s">
        <v>135</v>
      </c>
      <c r="C61" t="s">
        <v>87</v>
      </c>
      <c r="D61" t="s">
        <v>28</v>
      </c>
      <c r="E61" t="s">
        <v>16</v>
      </c>
      <c r="F61" t="s">
        <v>87</v>
      </c>
      <c r="G61" t="s">
        <v>93</v>
      </c>
      <c r="H61" t="s">
        <v>89</v>
      </c>
      <c r="I61" t="s">
        <v>29</v>
      </c>
      <c r="J61">
        <v>2011</v>
      </c>
      <c r="K61">
        <v>5</v>
      </c>
      <c r="L61" t="s">
        <v>30</v>
      </c>
      <c r="M61">
        <v>47.02</v>
      </c>
      <c r="N61">
        <v>0</v>
      </c>
    </row>
    <row r="62" spans="1:14" x14ac:dyDescent="0.25">
      <c r="A62" t="s">
        <v>13</v>
      </c>
      <c r="B62" t="s">
        <v>135</v>
      </c>
      <c r="C62" t="s">
        <v>87</v>
      </c>
      <c r="D62" t="s">
        <v>28</v>
      </c>
      <c r="E62" t="s">
        <v>16</v>
      </c>
      <c r="F62" t="s">
        <v>87</v>
      </c>
      <c r="G62" t="s">
        <v>93</v>
      </c>
      <c r="H62" t="s">
        <v>89</v>
      </c>
      <c r="I62" t="s">
        <v>29</v>
      </c>
      <c r="J62">
        <v>2012</v>
      </c>
      <c r="K62">
        <v>5</v>
      </c>
      <c r="L62" t="s">
        <v>30</v>
      </c>
      <c r="M62">
        <v>49.25</v>
      </c>
      <c r="N62">
        <v>0</v>
      </c>
    </row>
    <row r="63" spans="1:14" x14ac:dyDescent="0.25">
      <c r="A63" t="s">
        <v>13</v>
      </c>
      <c r="B63" t="s">
        <v>136</v>
      </c>
      <c r="C63" t="s">
        <v>87</v>
      </c>
      <c r="D63" t="s">
        <v>28</v>
      </c>
      <c r="E63" t="s">
        <v>16</v>
      </c>
      <c r="F63" t="s">
        <v>87</v>
      </c>
      <c r="G63" t="s">
        <v>93</v>
      </c>
      <c r="H63" t="s">
        <v>89</v>
      </c>
      <c r="I63" t="s">
        <v>55</v>
      </c>
      <c r="J63">
        <v>2012</v>
      </c>
      <c r="K63">
        <v>1</v>
      </c>
      <c r="L63" t="s">
        <v>79</v>
      </c>
      <c r="M63">
        <v>0</v>
      </c>
      <c r="N63">
        <v>0</v>
      </c>
    </row>
    <row r="64" spans="1:14" x14ac:dyDescent="0.25">
      <c r="A64" t="s">
        <v>13</v>
      </c>
      <c r="B64" t="s">
        <v>137</v>
      </c>
      <c r="C64" t="s">
        <v>87</v>
      </c>
      <c r="D64" t="s">
        <v>31</v>
      </c>
      <c r="E64" t="s">
        <v>16</v>
      </c>
      <c r="F64" t="s">
        <v>87</v>
      </c>
      <c r="G64" t="s">
        <v>93</v>
      </c>
      <c r="H64" t="s">
        <v>89</v>
      </c>
      <c r="I64" t="s">
        <v>62</v>
      </c>
      <c r="J64">
        <v>2012</v>
      </c>
      <c r="K64">
        <v>7</v>
      </c>
      <c r="L64" t="s">
        <v>63</v>
      </c>
      <c r="M64">
        <v>796.22</v>
      </c>
      <c r="N64">
        <v>0</v>
      </c>
    </row>
    <row r="65" spans="1:14" x14ac:dyDescent="0.25">
      <c r="A65" t="s">
        <v>13</v>
      </c>
      <c r="B65" t="s">
        <v>137</v>
      </c>
      <c r="C65" t="s">
        <v>87</v>
      </c>
      <c r="D65" t="s">
        <v>31</v>
      </c>
      <c r="E65" t="s">
        <v>16</v>
      </c>
      <c r="F65" t="s">
        <v>87</v>
      </c>
      <c r="G65" t="s">
        <v>93</v>
      </c>
      <c r="H65" t="s">
        <v>89</v>
      </c>
      <c r="I65" t="s">
        <v>62</v>
      </c>
      <c r="J65">
        <v>2012</v>
      </c>
      <c r="K65">
        <v>8</v>
      </c>
      <c r="L65" t="s">
        <v>63</v>
      </c>
      <c r="M65">
        <v>1083.25</v>
      </c>
      <c r="N65">
        <v>0</v>
      </c>
    </row>
    <row r="66" spans="1:14" x14ac:dyDescent="0.25">
      <c r="A66" t="s">
        <v>13</v>
      </c>
      <c r="B66" t="s">
        <v>137</v>
      </c>
      <c r="C66" t="s">
        <v>87</v>
      </c>
      <c r="D66" t="s">
        <v>31</v>
      </c>
      <c r="E66" t="s">
        <v>16</v>
      </c>
      <c r="F66" t="s">
        <v>87</v>
      </c>
      <c r="G66" t="s">
        <v>93</v>
      </c>
      <c r="H66" t="s">
        <v>89</v>
      </c>
      <c r="I66" t="s">
        <v>62</v>
      </c>
      <c r="J66">
        <v>2012</v>
      </c>
      <c r="K66">
        <v>11</v>
      </c>
      <c r="L66" t="s">
        <v>63</v>
      </c>
      <c r="M66">
        <v>476.33</v>
      </c>
      <c r="N66">
        <v>0</v>
      </c>
    </row>
    <row r="67" spans="1:14" x14ac:dyDescent="0.25">
      <c r="A67" t="s">
        <v>13</v>
      </c>
      <c r="B67" t="s">
        <v>138</v>
      </c>
      <c r="C67" t="s">
        <v>87</v>
      </c>
      <c r="D67" t="s">
        <v>31</v>
      </c>
      <c r="E67" t="s">
        <v>16</v>
      </c>
      <c r="F67" t="s">
        <v>87</v>
      </c>
      <c r="G67" t="s">
        <v>93</v>
      </c>
      <c r="H67" t="s">
        <v>89</v>
      </c>
      <c r="I67" t="s">
        <v>32</v>
      </c>
      <c r="J67">
        <v>2011</v>
      </c>
      <c r="K67">
        <v>9</v>
      </c>
      <c r="L67" t="s">
        <v>33</v>
      </c>
      <c r="M67">
        <v>403.5</v>
      </c>
      <c r="N67">
        <v>0</v>
      </c>
    </row>
    <row r="68" spans="1:14" x14ac:dyDescent="0.25">
      <c r="A68" t="s">
        <v>13</v>
      </c>
      <c r="B68" t="s">
        <v>139</v>
      </c>
      <c r="C68" t="s">
        <v>87</v>
      </c>
      <c r="D68" t="s">
        <v>31</v>
      </c>
      <c r="E68" t="s">
        <v>16</v>
      </c>
      <c r="F68" t="s">
        <v>87</v>
      </c>
      <c r="G68" t="s">
        <v>93</v>
      </c>
      <c r="H68" t="s">
        <v>89</v>
      </c>
      <c r="I68" t="s">
        <v>34</v>
      </c>
      <c r="J68">
        <v>2011</v>
      </c>
      <c r="K68">
        <v>12</v>
      </c>
      <c r="L68" t="s">
        <v>35</v>
      </c>
      <c r="M68">
        <v>2386.16</v>
      </c>
      <c r="N68">
        <v>0</v>
      </c>
    </row>
    <row r="69" spans="1:14" x14ac:dyDescent="0.25">
      <c r="A69" t="s">
        <v>13</v>
      </c>
      <c r="B69" t="s">
        <v>139</v>
      </c>
      <c r="C69" t="s">
        <v>87</v>
      </c>
      <c r="D69" t="s">
        <v>31</v>
      </c>
      <c r="E69" t="s">
        <v>16</v>
      </c>
      <c r="F69" t="s">
        <v>87</v>
      </c>
      <c r="G69" t="s">
        <v>93</v>
      </c>
      <c r="H69" t="s">
        <v>89</v>
      </c>
      <c r="I69" t="s">
        <v>34</v>
      </c>
      <c r="J69">
        <v>2012</v>
      </c>
      <c r="K69">
        <v>7</v>
      </c>
      <c r="L69" t="s">
        <v>35</v>
      </c>
      <c r="M69">
        <v>932.47</v>
      </c>
      <c r="N69">
        <v>0</v>
      </c>
    </row>
    <row r="70" spans="1:14" x14ac:dyDescent="0.25">
      <c r="A70" t="s">
        <v>13</v>
      </c>
      <c r="B70" t="s">
        <v>139</v>
      </c>
      <c r="C70" t="s">
        <v>87</v>
      </c>
      <c r="D70" t="s">
        <v>31</v>
      </c>
      <c r="E70" t="s">
        <v>16</v>
      </c>
      <c r="F70" t="s">
        <v>87</v>
      </c>
      <c r="G70" t="s">
        <v>93</v>
      </c>
      <c r="H70" t="s">
        <v>89</v>
      </c>
      <c r="I70" t="s">
        <v>34</v>
      </c>
      <c r="J70">
        <v>2012</v>
      </c>
      <c r="K70">
        <v>10</v>
      </c>
      <c r="L70" t="s">
        <v>35</v>
      </c>
      <c r="M70">
        <v>337.99</v>
      </c>
      <c r="N70">
        <v>0</v>
      </c>
    </row>
    <row r="71" spans="1:14" x14ac:dyDescent="0.25">
      <c r="A71" t="s">
        <v>13</v>
      </c>
      <c r="B71" t="s">
        <v>140</v>
      </c>
      <c r="C71" t="s">
        <v>87</v>
      </c>
      <c r="D71" t="s">
        <v>31</v>
      </c>
      <c r="E71" t="s">
        <v>16</v>
      </c>
      <c r="F71" t="s">
        <v>87</v>
      </c>
      <c r="G71" t="s">
        <v>93</v>
      </c>
      <c r="H71" t="s">
        <v>89</v>
      </c>
      <c r="I71" t="s">
        <v>73</v>
      </c>
      <c r="J71">
        <v>2011</v>
      </c>
      <c r="K71">
        <v>9</v>
      </c>
      <c r="L71" t="s">
        <v>74</v>
      </c>
      <c r="M71">
        <v>1085.1400000000001</v>
      </c>
      <c r="N71">
        <v>0</v>
      </c>
    </row>
    <row r="72" spans="1:14" x14ac:dyDescent="0.25">
      <c r="A72" t="s">
        <v>13</v>
      </c>
      <c r="B72" t="s">
        <v>141</v>
      </c>
      <c r="C72" t="s">
        <v>87</v>
      </c>
      <c r="D72" t="s">
        <v>31</v>
      </c>
      <c r="E72" t="s">
        <v>16</v>
      </c>
      <c r="F72" t="s">
        <v>87</v>
      </c>
      <c r="G72" t="s">
        <v>93</v>
      </c>
      <c r="H72" t="s">
        <v>89</v>
      </c>
      <c r="I72" t="s">
        <v>40</v>
      </c>
      <c r="J72">
        <v>2010</v>
      </c>
      <c r="K72">
        <v>9</v>
      </c>
      <c r="L72" t="s">
        <v>41</v>
      </c>
      <c r="M72">
        <v>16.43</v>
      </c>
      <c r="N72">
        <v>0</v>
      </c>
    </row>
    <row r="73" spans="1:14" x14ac:dyDescent="0.25">
      <c r="A73" t="s">
        <v>13</v>
      </c>
      <c r="B73" t="s">
        <v>141</v>
      </c>
      <c r="C73" t="s">
        <v>87</v>
      </c>
      <c r="D73" t="s">
        <v>31</v>
      </c>
      <c r="E73" t="s">
        <v>16</v>
      </c>
      <c r="F73" t="s">
        <v>87</v>
      </c>
      <c r="G73" t="s">
        <v>93</v>
      </c>
      <c r="H73" t="s">
        <v>89</v>
      </c>
      <c r="I73" t="s">
        <v>40</v>
      </c>
      <c r="J73">
        <v>2011</v>
      </c>
      <c r="K73">
        <v>1</v>
      </c>
      <c r="L73" t="s">
        <v>41</v>
      </c>
      <c r="M73">
        <v>0</v>
      </c>
      <c r="N73">
        <v>4900</v>
      </c>
    </row>
    <row r="74" spans="1:14" x14ac:dyDescent="0.25">
      <c r="A74" t="s">
        <v>13</v>
      </c>
      <c r="B74" t="s">
        <v>141</v>
      </c>
      <c r="C74" t="s">
        <v>87</v>
      </c>
      <c r="D74" t="s">
        <v>31</v>
      </c>
      <c r="E74" t="s">
        <v>16</v>
      </c>
      <c r="F74" t="s">
        <v>87</v>
      </c>
      <c r="G74" t="s">
        <v>93</v>
      </c>
      <c r="H74" t="s">
        <v>89</v>
      </c>
      <c r="I74" t="s">
        <v>40</v>
      </c>
      <c r="J74">
        <v>2012</v>
      </c>
      <c r="K74">
        <v>5</v>
      </c>
      <c r="L74" t="s">
        <v>41</v>
      </c>
      <c r="M74">
        <v>120</v>
      </c>
      <c r="N74">
        <v>0</v>
      </c>
    </row>
    <row r="75" spans="1:14" x14ac:dyDescent="0.25">
      <c r="A75" t="s">
        <v>13</v>
      </c>
      <c r="B75" t="s">
        <v>142</v>
      </c>
      <c r="C75" t="s">
        <v>87</v>
      </c>
      <c r="D75" t="s">
        <v>42</v>
      </c>
      <c r="E75" t="s">
        <v>16</v>
      </c>
      <c r="F75" t="s">
        <v>87</v>
      </c>
      <c r="G75" t="s">
        <v>93</v>
      </c>
      <c r="H75" t="s">
        <v>89</v>
      </c>
      <c r="I75" t="s">
        <v>43</v>
      </c>
      <c r="J75">
        <v>2011</v>
      </c>
      <c r="K75">
        <v>3</v>
      </c>
      <c r="L75" t="s">
        <v>44</v>
      </c>
      <c r="M75">
        <v>2500</v>
      </c>
      <c r="N75">
        <v>0</v>
      </c>
    </row>
    <row r="76" spans="1:14" x14ac:dyDescent="0.25">
      <c r="A76" t="s">
        <v>13</v>
      </c>
      <c r="B76" t="s">
        <v>142</v>
      </c>
      <c r="C76" t="s">
        <v>87</v>
      </c>
      <c r="D76" t="s">
        <v>42</v>
      </c>
      <c r="E76" t="s">
        <v>16</v>
      </c>
      <c r="F76" t="s">
        <v>87</v>
      </c>
      <c r="G76" t="s">
        <v>93</v>
      </c>
      <c r="H76" t="s">
        <v>89</v>
      </c>
      <c r="I76" t="s">
        <v>43</v>
      </c>
      <c r="J76">
        <v>2011</v>
      </c>
      <c r="K76">
        <v>6</v>
      </c>
      <c r="L76" t="s">
        <v>44</v>
      </c>
      <c r="M76">
        <v>2500</v>
      </c>
      <c r="N76">
        <v>0</v>
      </c>
    </row>
    <row r="77" spans="1:14" x14ac:dyDescent="0.25">
      <c r="A77" t="s">
        <v>13</v>
      </c>
      <c r="B77" t="s">
        <v>142</v>
      </c>
      <c r="C77" t="s">
        <v>87</v>
      </c>
      <c r="D77" t="s">
        <v>42</v>
      </c>
      <c r="E77" t="s">
        <v>16</v>
      </c>
      <c r="F77" t="s">
        <v>87</v>
      </c>
      <c r="G77" t="s">
        <v>93</v>
      </c>
      <c r="H77" t="s">
        <v>89</v>
      </c>
      <c r="I77" t="s">
        <v>43</v>
      </c>
      <c r="J77">
        <v>2011</v>
      </c>
      <c r="K77">
        <v>9</v>
      </c>
      <c r="L77" t="s">
        <v>44</v>
      </c>
      <c r="M77">
        <v>2500</v>
      </c>
      <c r="N77">
        <v>0</v>
      </c>
    </row>
    <row r="78" spans="1:14" x14ac:dyDescent="0.25">
      <c r="A78" t="s">
        <v>13</v>
      </c>
      <c r="B78" t="s">
        <v>132</v>
      </c>
      <c r="C78" t="s">
        <v>87</v>
      </c>
      <c r="D78" t="s">
        <v>15</v>
      </c>
      <c r="E78" t="s">
        <v>16</v>
      </c>
      <c r="F78" t="s">
        <v>87</v>
      </c>
      <c r="G78" t="s">
        <v>76</v>
      </c>
      <c r="H78" t="s">
        <v>89</v>
      </c>
      <c r="I78" t="s">
        <v>53</v>
      </c>
      <c r="J78">
        <v>2012</v>
      </c>
      <c r="K78">
        <v>6</v>
      </c>
      <c r="L78" t="s">
        <v>54</v>
      </c>
      <c r="M78">
        <v>13.33</v>
      </c>
      <c r="N78">
        <v>0</v>
      </c>
    </row>
    <row r="79" spans="1:14" x14ac:dyDescent="0.25">
      <c r="A79" t="s">
        <v>13</v>
      </c>
      <c r="B79" t="s">
        <v>106</v>
      </c>
      <c r="C79" t="s">
        <v>87</v>
      </c>
      <c r="D79" t="s">
        <v>19</v>
      </c>
      <c r="E79" t="s">
        <v>16</v>
      </c>
      <c r="F79" t="s">
        <v>87</v>
      </c>
      <c r="G79" t="s">
        <v>76</v>
      </c>
      <c r="H79" t="s">
        <v>89</v>
      </c>
      <c r="I79" t="s">
        <v>20</v>
      </c>
      <c r="J79">
        <v>2010</v>
      </c>
      <c r="K79">
        <v>4</v>
      </c>
      <c r="L79" t="s">
        <v>69</v>
      </c>
      <c r="M79">
        <v>5410.17</v>
      </c>
      <c r="N79">
        <v>-7500</v>
      </c>
    </row>
    <row r="80" spans="1:14" x14ac:dyDescent="0.25">
      <c r="A80" t="s">
        <v>13</v>
      </c>
      <c r="B80" t="s">
        <v>106</v>
      </c>
      <c r="C80" t="s">
        <v>87</v>
      </c>
      <c r="D80" t="s">
        <v>19</v>
      </c>
      <c r="E80" t="s">
        <v>16</v>
      </c>
      <c r="F80" t="s">
        <v>87</v>
      </c>
      <c r="G80" t="s">
        <v>76</v>
      </c>
      <c r="H80" t="s">
        <v>89</v>
      </c>
      <c r="I80" t="s">
        <v>20</v>
      </c>
      <c r="J80">
        <v>2010</v>
      </c>
      <c r="K80">
        <v>5</v>
      </c>
      <c r="L80" t="s">
        <v>69</v>
      </c>
      <c r="M80">
        <v>5823.76</v>
      </c>
      <c r="N80">
        <v>0</v>
      </c>
    </row>
    <row r="81" spans="1:14" x14ac:dyDescent="0.25">
      <c r="A81" t="s">
        <v>13</v>
      </c>
      <c r="B81" t="s">
        <v>106</v>
      </c>
      <c r="C81" t="s">
        <v>87</v>
      </c>
      <c r="D81" t="s">
        <v>19</v>
      </c>
      <c r="E81" t="s">
        <v>16</v>
      </c>
      <c r="F81" t="s">
        <v>87</v>
      </c>
      <c r="G81" t="s">
        <v>76</v>
      </c>
      <c r="H81" t="s">
        <v>89</v>
      </c>
      <c r="I81" t="s">
        <v>20</v>
      </c>
      <c r="J81">
        <v>2010</v>
      </c>
      <c r="K81">
        <v>10</v>
      </c>
      <c r="L81" t="s">
        <v>69</v>
      </c>
      <c r="M81">
        <v>5845.25</v>
      </c>
      <c r="N81">
        <v>0</v>
      </c>
    </row>
    <row r="82" spans="1:14" x14ac:dyDescent="0.25">
      <c r="A82" t="s">
        <v>13</v>
      </c>
      <c r="B82" t="s">
        <v>106</v>
      </c>
      <c r="C82" t="s">
        <v>87</v>
      </c>
      <c r="D82" t="s">
        <v>19</v>
      </c>
      <c r="E82" t="s">
        <v>16</v>
      </c>
      <c r="F82" t="s">
        <v>87</v>
      </c>
      <c r="G82" t="s">
        <v>76</v>
      </c>
      <c r="H82" t="s">
        <v>89</v>
      </c>
      <c r="I82" t="s">
        <v>20</v>
      </c>
      <c r="J82">
        <v>2011</v>
      </c>
      <c r="K82">
        <v>4</v>
      </c>
      <c r="L82" t="s">
        <v>69</v>
      </c>
      <c r="M82">
        <v>6031.76</v>
      </c>
      <c r="N82">
        <v>-1410</v>
      </c>
    </row>
    <row r="83" spans="1:14" x14ac:dyDescent="0.25">
      <c r="A83" t="s">
        <v>13</v>
      </c>
      <c r="B83" t="s">
        <v>106</v>
      </c>
      <c r="C83" t="s">
        <v>87</v>
      </c>
      <c r="D83" t="s">
        <v>19</v>
      </c>
      <c r="E83" t="s">
        <v>16</v>
      </c>
      <c r="F83" t="s">
        <v>87</v>
      </c>
      <c r="G83" t="s">
        <v>76</v>
      </c>
      <c r="H83" t="s">
        <v>89</v>
      </c>
      <c r="I83" t="s">
        <v>20</v>
      </c>
      <c r="J83">
        <v>2011</v>
      </c>
      <c r="K83">
        <v>10</v>
      </c>
      <c r="L83" t="s">
        <v>69</v>
      </c>
      <c r="M83">
        <v>5893.27</v>
      </c>
      <c r="N83">
        <v>0</v>
      </c>
    </row>
    <row r="84" spans="1:14" x14ac:dyDescent="0.25">
      <c r="A84" t="s">
        <v>13</v>
      </c>
      <c r="B84" t="s">
        <v>106</v>
      </c>
      <c r="C84" t="s">
        <v>87</v>
      </c>
      <c r="D84" t="s">
        <v>19</v>
      </c>
      <c r="E84" t="s">
        <v>16</v>
      </c>
      <c r="F84" t="s">
        <v>87</v>
      </c>
      <c r="G84" t="s">
        <v>76</v>
      </c>
      <c r="H84" t="s">
        <v>89</v>
      </c>
      <c r="I84" t="s">
        <v>20</v>
      </c>
      <c r="J84">
        <v>2012</v>
      </c>
      <c r="K84">
        <v>8</v>
      </c>
      <c r="L84" t="s">
        <v>69</v>
      </c>
      <c r="M84">
        <v>5883.43</v>
      </c>
      <c r="N84">
        <v>0</v>
      </c>
    </row>
    <row r="85" spans="1:14" x14ac:dyDescent="0.25">
      <c r="A85" t="s">
        <v>13</v>
      </c>
      <c r="B85" t="s">
        <v>106</v>
      </c>
      <c r="C85" t="s">
        <v>87</v>
      </c>
      <c r="D85" t="s">
        <v>19</v>
      </c>
      <c r="E85" t="s">
        <v>16</v>
      </c>
      <c r="F85" t="s">
        <v>87</v>
      </c>
      <c r="G85" t="s">
        <v>76</v>
      </c>
      <c r="H85" t="s">
        <v>89</v>
      </c>
      <c r="I85" t="s">
        <v>20</v>
      </c>
      <c r="J85">
        <v>2012</v>
      </c>
      <c r="K85">
        <v>9</v>
      </c>
      <c r="L85" t="s">
        <v>69</v>
      </c>
      <c r="M85">
        <v>5881.35</v>
      </c>
      <c r="N85">
        <v>0</v>
      </c>
    </row>
    <row r="86" spans="1:14" x14ac:dyDescent="0.25">
      <c r="A86" t="s">
        <v>13</v>
      </c>
      <c r="B86" t="s">
        <v>143</v>
      </c>
      <c r="C86" t="s">
        <v>87</v>
      </c>
      <c r="D86" t="s">
        <v>19</v>
      </c>
      <c r="E86" t="s">
        <v>16</v>
      </c>
      <c r="F86" t="s">
        <v>87</v>
      </c>
      <c r="G86" t="s">
        <v>76</v>
      </c>
      <c r="H86" t="s">
        <v>89</v>
      </c>
      <c r="I86" t="s">
        <v>60</v>
      </c>
      <c r="J86">
        <v>2011</v>
      </c>
      <c r="K86">
        <v>8</v>
      </c>
      <c r="L86" t="s">
        <v>61</v>
      </c>
      <c r="M86">
        <v>311.19</v>
      </c>
      <c r="N86">
        <v>0</v>
      </c>
    </row>
    <row r="87" spans="1:14" x14ac:dyDescent="0.25">
      <c r="A87" t="s">
        <v>13</v>
      </c>
      <c r="B87" t="s">
        <v>107</v>
      </c>
      <c r="C87" t="s">
        <v>87</v>
      </c>
      <c r="D87" t="s">
        <v>19</v>
      </c>
      <c r="E87" t="s">
        <v>16</v>
      </c>
      <c r="F87" t="s">
        <v>87</v>
      </c>
      <c r="G87" t="s">
        <v>76</v>
      </c>
      <c r="H87" t="s">
        <v>89</v>
      </c>
      <c r="I87" t="s">
        <v>22</v>
      </c>
      <c r="J87">
        <v>2010</v>
      </c>
      <c r="K87">
        <v>2</v>
      </c>
      <c r="L87" t="s">
        <v>23</v>
      </c>
      <c r="M87">
        <v>3979.32</v>
      </c>
      <c r="N87">
        <v>0</v>
      </c>
    </row>
    <row r="88" spans="1:14" x14ac:dyDescent="0.25">
      <c r="A88" t="s">
        <v>13</v>
      </c>
      <c r="B88" t="s">
        <v>107</v>
      </c>
      <c r="C88" t="s">
        <v>87</v>
      </c>
      <c r="D88" t="s">
        <v>19</v>
      </c>
      <c r="E88" t="s">
        <v>16</v>
      </c>
      <c r="F88" t="s">
        <v>87</v>
      </c>
      <c r="G88" t="s">
        <v>76</v>
      </c>
      <c r="H88" t="s">
        <v>89</v>
      </c>
      <c r="I88" t="s">
        <v>22</v>
      </c>
      <c r="J88">
        <v>2010</v>
      </c>
      <c r="K88">
        <v>9</v>
      </c>
      <c r="L88" t="s">
        <v>23</v>
      </c>
      <c r="M88">
        <v>4138.72</v>
      </c>
      <c r="N88">
        <v>0</v>
      </c>
    </row>
    <row r="89" spans="1:14" x14ac:dyDescent="0.25">
      <c r="A89" t="s">
        <v>13</v>
      </c>
      <c r="B89" t="s">
        <v>107</v>
      </c>
      <c r="C89" t="s">
        <v>87</v>
      </c>
      <c r="D89" t="s">
        <v>19</v>
      </c>
      <c r="E89" t="s">
        <v>16</v>
      </c>
      <c r="F89" t="s">
        <v>87</v>
      </c>
      <c r="G89" t="s">
        <v>76</v>
      </c>
      <c r="H89" t="s">
        <v>89</v>
      </c>
      <c r="I89" t="s">
        <v>22</v>
      </c>
      <c r="J89">
        <v>2011</v>
      </c>
      <c r="K89">
        <v>8</v>
      </c>
      <c r="L89" t="s">
        <v>23</v>
      </c>
      <c r="M89">
        <v>5717.65</v>
      </c>
      <c r="N89">
        <v>0</v>
      </c>
    </row>
    <row r="90" spans="1:14" x14ac:dyDescent="0.25">
      <c r="A90" t="s">
        <v>13</v>
      </c>
      <c r="B90" t="s">
        <v>107</v>
      </c>
      <c r="C90" t="s">
        <v>87</v>
      </c>
      <c r="D90" t="s">
        <v>19</v>
      </c>
      <c r="E90" t="s">
        <v>16</v>
      </c>
      <c r="F90" t="s">
        <v>87</v>
      </c>
      <c r="G90" t="s">
        <v>76</v>
      </c>
      <c r="H90" t="s">
        <v>89</v>
      </c>
      <c r="I90" t="s">
        <v>22</v>
      </c>
      <c r="J90">
        <v>2012</v>
      </c>
      <c r="K90">
        <v>9</v>
      </c>
      <c r="L90" t="s">
        <v>23</v>
      </c>
      <c r="M90">
        <v>5715.82</v>
      </c>
      <c r="N90">
        <v>0</v>
      </c>
    </row>
    <row r="91" spans="1:14" x14ac:dyDescent="0.25">
      <c r="A91" t="s">
        <v>13</v>
      </c>
      <c r="B91" t="s">
        <v>108</v>
      </c>
      <c r="C91" t="s">
        <v>87</v>
      </c>
      <c r="D91" t="s">
        <v>19</v>
      </c>
      <c r="E91" t="s">
        <v>16</v>
      </c>
      <c r="F91" t="s">
        <v>87</v>
      </c>
      <c r="G91" t="s">
        <v>76</v>
      </c>
      <c r="H91" t="s">
        <v>89</v>
      </c>
      <c r="I91" t="s">
        <v>24</v>
      </c>
      <c r="J91">
        <v>2011</v>
      </c>
      <c r="K91">
        <v>1</v>
      </c>
      <c r="L91" t="s">
        <v>25</v>
      </c>
      <c r="M91">
        <v>767.19</v>
      </c>
      <c r="N91">
        <v>7990</v>
      </c>
    </row>
    <row r="92" spans="1:14" x14ac:dyDescent="0.25">
      <c r="A92" t="s">
        <v>13</v>
      </c>
      <c r="B92" t="s">
        <v>108</v>
      </c>
      <c r="C92" t="s">
        <v>87</v>
      </c>
      <c r="D92" t="s">
        <v>19</v>
      </c>
      <c r="E92" t="s">
        <v>16</v>
      </c>
      <c r="F92" t="s">
        <v>87</v>
      </c>
      <c r="G92" t="s">
        <v>76</v>
      </c>
      <c r="H92" t="s">
        <v>89</v>
      </c>
      <c r="I92" t="s">
        <v>24</v>
      </c>
      <c r="J92">
        <v>2011</v>
      </c>
      <c r="K92">
        <v>9</v>
      </c>
      <c r="L92" t="s">
        <v>25</v>
      </c>
      <c r="M92">
        <v>681.75</v>
      </c>
      <c r="N92">
        <v>0</v>
      </c>
    </row>
    <row r="93" spans="1:14" x14ac:dyDescent="0.25">
      <c r="A93" t="s">
        <v>13</v>
      </c>
      <c r="B93" t="s">
        <v>144</v>
      </c>
      <c r="C93" t="s">
        <v>87</v>
      </c>
      <c r="D93" t="s">
        <v>19</v>
      </c>
      <c r="E93" t="s">
        <v>16</v>
      </c>
      <c r="F93" t="s">
        <v>87</v>
      </c>
      <c r="G93" t="s">
        <v>76</v>
      </c>
      <c r="H93" t="s">
        <v>89</v>
      </c>
      <c r="I93" t="s">
        <v>26</v>
      </c>
      <c r="J93">
        <v>2012</v>
      </c>
      <c r="K93">
        <v>3</v>
      </c>
      <c r="L93" t="s">
        <v>27</v>
      </c>
      <c r="M93">
        <v>16937.37</v>
      </c>
      <c r="N93">
        <v>0</v>
      </c>
    </row>
    <row r="94" spans="1:14" x14ac:dyDescent="0.25">
      <c r="A94" t="s">
        <v>13</v>
      </c>
      <c r="B94" t="s">
        <v>109</v>
      </c>
      <c r="C94" t="s">
        <v>87</v>
      </c>
      <c r="D94" t="s">
        <v>19</v>
      </c>
      <c r="E94" t="s">
        <v>16</v>
      </c>
      <c r="F94" t="s">
        <v>87</v>
      </c>
      <c r="G94" t="s">
        <v>76</v>
      </c>
      <c r="H94" t="s">
        <v>89</v>
      </c>
      <c r="I94" t="s">
        <v>81</v>
      </c>
      <c r="J94">
        <v>2010</v>
      </c>
      <c r="K94">
        <v>6</v>
      </c>
      <c r="L94" t="s">
        <v>82</v>
      </c>
      <c r="M94">
        <v>0</v>
      </c>
      <c r="N94">
        <v>0</v>
      </c>
    </row>
    <row r="95" spans="1:14" x14ac:dyDescent="0.25">
      <c r="A95" t="s">
        <v>13</v>
      </c>
      <c r="B95" t="s">
        <v>112</v>
      </c>
      <c r="C95" t="s">
        <v>87</v>
      </c>
      <c r="D95" t="s">
        <v>31</v>
      </c>
      <c r="E95" t="s">
        <v>16</v>
      </c>
      <c r="F95" t="s">
        <v>87</v>
      </c>
      <c r="G95" t="s">
        <v>76</v>
      </c>
      <c r="H95" t="s">
        <v>89</v>
      </c>
      <c r="I95" t="s">
        <v>62</v>
      </c>
      <c r="J95">
        <v>2012</v>
      </c>
      <c r="K95">
        <v>5</v>
      </c>
      <c r="L95" t="s">
        <v>63</v>
      </c>
      <c r="M95">
        <v>3542.18</v>
      </c>
      <c r="N95">
        <v>0</v>
      </c>
    </row>
    <row r="96" spans="1:14" x14ac:dyDescent="0.25">
      <c r="A96" t="s">
        <v>13</v>
      </c>
      <c r="B96" t="s">
        <v>112</v>
      </c>
      <c r="C96" t="s">
        <v>87</v>
      </c>
      <c r="D96" t="s">
        <v>31</v>
      </c>
      <c r="E96" t="s">
        <v>16</v>
      </c>
      <c r="F96" t="s">
        <v>87</v>
      </c>
      <c r="G96" t="s">
        <v>76</v>
      </c>
      <c r="H96" t="s">
        <v>89</v>
      </c>
      <c r="I96" t="s">
        <v>62</v>
      </c>
      <c r="J96">
        <v>2012</v>
      </c>
      <c r="K96">
        <v>9</v>
      </c>
      <c r="L96" t="s">
        <v>63</v>
      </c>
      <c r="M96">
        <v>4171.93</v>
      </c>
      <c r="N96">
        <v>0</v>
      </c>
    </row>
    <row r="97" spans="1:14" x14ac:dyDescent="0.25">
      <c r="A97" t="s">
        <v>13</v>
      </c>
      <c r="B97" t="s">
        <v>113</v>
      </c>
      <c r="C97" t="s">
        <v>87</v>
      </c>
      <c r="D97" t="s">
        <v>31</v>
      </c>
      <c r="E97" t="s">
        <v>16</v>
      </c>
      <c r="F97" t="s">
        <v>87</v>
      </c>
      <c r="G97" t="s">
        <v>76</v>
      </c>
      <c r="H97" t="s">
        <v>89</v>
      </c>
      <c r="I97" t="s">
        <v>32</v>
      </c>
      <c r="J97">
        <v>2011</v>
      </c>
      <c r="K97">
        <v>4</v>
      </c>
      <c r="L97" t="s">
        <v>33</v>
      </c>
      <c r="M97">
        <v>268.54000000000002</v>
      </c>
      <c r="N97">
        <v>0</v>
      </c>
    </row>
    <row r="98" spans="1:14" x14ac:dyDescent="0.25">
      <c r="A98" t="s">
        <v>13</v>
      </c>
      <c r="B98" t="s">
        <v>113</v>
      </c>
      <c r="C98" t="s">
        <v>87</v>
      </c>
      <c r="D98" t="s">
        <v>31</v>
      </c>
      <c r="E98" t="s">
        <v>16</v>
      </c>
      <c r="F98" t="s">
        <v>87</v>
      </c>
      <c r="G98" t="s">
        <v>76</v>
      </c>
      <c r="H98" t="s">
        <v>89</v>
      </c>
      <c r="I98" t="s">
        <v>32</v>
      </c>
      <c r="J98">
        <v>2012</v>
      </c>
      <c r="K98">
        <v>2</v>
      </c>
      <c r="L98" t="s">
        <v>33</v>
      </c>
      <c r="M98">
        <v>157.96</v>
      </c>
      <c r="N98">
        <v>0</v>
      </c>
    </row>
    <row r="99" spans="1:14" x14ac:dyDescent="0.25">
      <c r="A99" t="s">
        <v>13</v>
      </c>
      <c r="B99" t="s">
        <v>115</v>
      </c>
      <c r="C99" t="s">
        <v>87</v>
      </c>
      <c r="D99" t="s">
        <v>31</v>
      </c>
      <c r="E99" t="s">
        <v>16</v>
      </c>
      <c r="F99" t="s">
        <v>87</v>
      </c>
      <c r="G99" t="s">
        <v>76</v>
      </c>
      <c r="H99" t="s">
        <v>89</v>
      </c>
      <c r="I99" t="s">
        <v>38</v>
      </c>
      <c r="J99">
        <v>2012</v>
      </c>
      <c r="K99">
        <v>1</v>
      </c>
      <c r="L99" t="s">
        <v>39</v>
      </c>
      <c r="M99">
        <v>0</v>
      </c>
      <c r="N99">
        <v>200</v>
      </c>
    </row>
    <row r="100" spans="1:14" x14ac:dyDescent="0.25">
      <c r="A100" t="s">
        <v>13</v>
      </c>
      <c r="B100" t="s">
        <v>116</v>
      </c>
      <c r="C100" t="s">
        <v>87</v>
      </c>
      <c r="D100" t="s">
        <v>31</v>
      </c>
      <c r="E100" t="s">
        <v>16</v>
      </c>
      <c r="F100" t="s">
        <v>87</v>
      </c>
      <c r="G100" t="s">
        <v>76</v>
      </c>
      <c r="H100" t="s">
        <v>89</v>
      </c>
      <c r="I100" t="s">
        <v>40</v>
      </c>
      <c r="J100">
        <v>2010</v>
      </c>
      <c r="K100">
        <v>6</v>
      </c>
      <c r="L100" t="s">
        <v>41</v>
      </c>
      <c r="M100">
        <v>294.70999999999998</v>
      </c>
      <c r="N100">
        <v>0</v>
      </c>
    </row>
    <row r="101" spans="1:14" x14ac:dyDescent="0.25">
      <c r="A101" t="s">
        <v>13</v>
      </c>
      <c r="B101" t="s">
        <v>117</v>
      </c>
      <c r="C101" t="s">
        <v>87</v>
      </c>
      <c r="D101" t="s">
        <v>42</v>
      </c>
      <c r="E101" t="s">
        <v>16</v>
      </c>
      <c r="F101" t="s">
        <v>87</v>
      </c>
      <c r="G101" t="s">
        <v>76</v>
      </c>
      <c r="H101" t="s">
        <v>89</v>
      </c>
      <c r="I101" t="s">
        <v>70</v>
      </c>
      <c r="J101">
        <v>2010</v>
      </c>
      <c r="K101">
        <v>10</v>
      </c>
      <c r="L101" t="s">
        <v>71</v>
      </c>
      <c r="M101">
        <v>1175</v>
      </c>
      <c r="N101">
        <v>0</v>
      </c>
    </row>
    <row r="102" spans="1:14" x14ac:dyDescent="0.25">
      <c r="A102" t="s">
        <v>13</v>
      </c>
      <c r="B102" t="s">
        <v>117</v>
      </c>
      <c r="C102" t="s">
        <v>87</v>
      </c>
      <c r="D102" t="s">
        <v>42</v>
      </c>
      <c r="E102" t="s">
        <v>16</v>
      </c>
      <c r="F102" t="s">
        <v>87</v>
      </c>
      <c r="G102" t="s">
        <v>76</v>
      </c>
      <c r="H102" t="s">
        <v>89</v>
      </c>
      <c r="I102" t="s">
        <v>70</v>
      </c>
      <c r="J102">
        <v>2011</v>
      </c>
      <c r="K102">
        <v>9</v>
      </c>
      <c r="L102" t="s">
        <v>71</v>
      </c>
      <c r="M102">
        <v>625</v>
      </c>
      <c r="N102">
        <v>0</v>
      </c>
    </row>
    <row r="103" spans="1:14" x14ac:dyDescent="0.25">
      <c r="A103" t="s">
        <v>13</v>
      </c>
      <c r="B103" t="s">
        <v>117</v>
      </c>
      <c r="C103" t="s">
        <v>87</v>
      </c>
      <c r="D103" t="s">
        <v>42</v>
      </c>
      <c r="E103" t="s">
        <v>16</v>
      </c>
      <c r="F103" t="s">
        <v>87</v>
      </c>
      <c r="G103" t="s">
        <v>76</v>
      </c>
      <c r="H103" t="s">
        <v>89</v>
      </c>
      <c r="I103" t="s">
        <v>70</v>
      </c>
      <c r="J103">
        <v>2011</v>
      </c>
      <c r="K103">
        <v>12</v>
      </c>
      <c r="L103" t="s">
        <v>71</v>
      </c>
      <c r="M103">
        <v>625</v>
      </c>
      <c r="N103">
        <v>0</v>
      </c>
    </row>
    <row r="104" spans="1:14" x14ac:dyDescent="0.25">
      <c r="A104" t="s">
        <v>13</v>
      </c>
      <c r="B104" t="s">
        <v>145</v>
      </c>
      <c r="C104" t="s">
        <v>87</v>
      </c>
      <c r="D104" t="s">
        <v>42</v>
      </c>
      <c r="E104" t="s">
        <v>16</v>
      </c>
      <c r="F104" t="s">
        <v>87</v>
      </c>
      <c r="G104" t="s">
        <v>76</v>
      </c>
      <c r="H104" t="s">
        <v>89</v>
      </c>
      <c r="I104" t="s">
        <v>43</v>
      </c>
      <c r="J104">
        <v>2011</v>
      </c>
      <c r="K104">
        <v>10</v>
      </c>
      <c r="L104" t="s">
        <v>44</v>
      </c>
      <c r="M104">
        <v>1333</v>
      </c>
      <c r="N104">
        <v>0</v>
      </c>
    </row>
    <row r="105" spans="1:14" x14ac:dyDescent="0.25">
      <c r="A105" t="s">
        <v>13</v>
      </c>
      <c r="B105" t="s">
        <v>118</v>
      </c>
      <c r="C105" t="s">
        <v>87</v>
      </c>
      <c r="D105" t="s">
        <v>42</v>
      </c>
      <c r="E105" t="s">
        <v>16</v>
      </c>
      <c r="F105" t="s">
        <v>87</v>
      </c>
      <c r="G105" t="s">
        <v>76</v>
      </c>
      <c r="H105" t="s">
        <v>89</v>
      </c>
      <c r="I105" t="s">
        <v>45</v>
      </c>
      <c r="J105">
        <v>2011</v>
      </c>
      <c r="K105">
        <v>6</v>
      </c>
      <c r="L105" t="s">
        <v>46</v>
      </c>
      <c r="M105">
        <v>9033</v>
      </c>
      <c r="N105">
        <v>0</v>
      </c>
    </row>
    <row r="106" spans="1:14" x14ac:dyDescent="0.25">
      <c r="A106" t="s">
        <v>13</v>
      </c>
      <c r="B106" t="s">
        <v>118</v>
      </c>
      <c r="C106" t="s">
        <v>87</v>
      </c>
      <c r="D106" t="s">
        <v>42</v>
      </c>
      <c r="E106" t="s">
        <v>16</v>
      </c>
      <c r="F106" t="s">
        <v>87</v>
      </c>
      <c r="G106" t="s">
        <v>76</v>
      </c>
      <c r="H106" t="s">
        <v>89</v>
      </c>
      <c r="I106" t="s">
        <v>45</v>
      </c>
      <c r="J106">
        <v>2011</v>
      </c>
      <c r="K106">
        <v>9</v>
      </c>
      <c r="L106" t="s">
        <v>46</v>
      </c>
      <c r="M106">
        <v>9033</v>
      </c>
      <c r="N106">
        <v>0</v>
      </c>
    </row>
    <row r="107" spans="1:14" x14ac:dyDescent="0.25">
      <c r="A107" t="s">
        <v>13</v>
      </c>
      <c r="B107" t="s">
        <v>118</v>
      </c>
      <c r="C107" t="s">
        <v>87</v>
      </c>
      <c r="D107" t="s">
        <v>42</v>
      </c>
      <c r="E107" t="s">
        <v>16</v>
      </c>
      <c r="F107" t="s">
        <v>87</v>
      </c>
      <c r="G107" t="s">
        <v>76</v>
      </c>
      <c r="H107" t="s">
        <v>89</v>
      </c>
      <c r="I107" t="s">
        <v>45</v>
      </c>
      <c r="J107">
        <v>2011</v>
      </c>
      <c r="K107">
        <v>12</v>
      </c>
      <c r="L107" t="s">
        <v>46</v>
      </c>
      <c r="M107">
        <v>9033</v>
      </c>
      <c r="N107">
        <v>0</v>
      </c>
    </row>
    <row r="108" spans="1:14" x14ac:dyDescent="0.25">
      <c r="A108" t="s">
        <v>13</v>
      </c>
      <c r="B108" t="s">
        <v>118</v>
      </c>
      <c r="C108" t="s">
        <v>87</v>
      </c>
      <c r="D108" t="s">
        <v>42</v>
      </c>
      <c r="E108" t="s">
        <v>16</v>
      </c>
      <c r="F108" t="s">
        <v>87</v>
      </c>
      <c r="G108" t="s">
        <v>76</v>
      </c>
      <c r="H108" t="s">
        <v>89</v>
      </c>
      <c r="I108" t="s">
        <v>45</v>
      </c>
      <c r="J108">
        <v>2012</v>
      </c>
      <c r="K108">
        <v>6</v>
      </c>
      <c r="L108" t="s">
        <v>46</v>
      </c>
      <c r="M108">
        <v>8075</v>
      </c>
      <c r="N108">
        <v>0</v>
      </c>
    </row>
    <row r="109" spans="1:14" x14ac:dyDescent="0.25">
      <c r="A109" t="s">
        <v>13</v>
      </c>
      <c r="B109" t="s">
        <v>118</v>
      </c>
      <c r="C109" t="s">
        <v>87</v>
      </c>
      <c r="D109" t="s">
        <v>42</v>
      </c>
      <c r="E109" t="s">
        <v>16</v>
      </c>
      <c r="F109" t="s">
        <v>87</v>
      </c>
      <c r="G109" t="s">
        <v>76</v>
      </c>
      <c r="H109" t="s">
        <v>89</v>
      </c>
      <c r="I109" t="s">
        <v>45</v>
      </c>
      <c r="J109">
        <v>2012</v>
      </c>
      <c r="K109">
        <v>9</v>
      </c>
      <c r="L109" t="s">
        <v>46</v>
      </c>
      <c r="M109">
        <v>8075</v>
      </c>
      <c r="N109">
        <v>0</v>
      </c>
    </row>
    <row r="110" spans="1:14" x14ac:dyDescent="0.25">
      <c r="A110" t="s">
        <v>13</v>
      </c>
      <c r="B110" t="s">
        <v>118</v>
      </c>
      <c r="C110" t="s">
        <v>87</v>
      </c>
      <c r="D110" t="s">
        <v>42</v>
      </c>
      <c r="E110" t="s">
        <v>16</v>
      </c>
      <c r="F110" t="s">
        <v>87</v>
      </c>
      <c r="G110" t="s">
        <v>76</v>
      </c>
      <c r="H110" t="s">
        <v>89</v>
      </c>
      <c r="I110" t="s">
        <v>45</v>
      </c>
      <c r="J110">
        <v>2012</v>
      </c>
      <c r="K110">
        <v>12</v>
      </c>
      <c r="L110" t="s">
        <v>46</v>
      </c>
      <c r="M110">
        <v>8075</v>
      </c>
      <c r="N110">
        <v>0</v>
      </c>
    </row>
    <row r="111" spans="1:14" x14ac:dyDescent="0.25">
      <c r="A111" t="s">
        <v>13</v>
      </c>
      <c r="B111" t="s">
        <v>119</v>
      </c>
      <c r="C111" t="s">
        <v>87</v>
      </c>
      <c r="D111" t="s">
        <v>42</v>
      </c>
      <c r="E111" t="s">
        <v>16</v>
      </c>
      <c r="F111" t="s">
        <v>87</v>
      </c>
      <c r="G111" t="s">
        <v>76</v>
      </c>
      <c r="H111" t="s">
        <v>89</v>
      </c>
      <c r="I111" t="s">
        <v>47</v>
      </c>
      <c r="J111">
        <v>2010</v>
      </c>
      <c r="K111">
        <v>4</v>
      </c>
      <c r="L111" t="s">
        <v>48</v>
      </c>
      <c r="M111">
        <v>9467</v>
      </c>
      <c r="N111">
        <v>0</v>
      </c>
    </row>
    <row r="112" spans="1:14" x14ac:dyDescent="0.25">
      <c r="A112" t="s">
        <v>13</v>
      </c>
      <c r="B112" t="s">
        <v>119</v>
      </c>
      <c r="C112" t="s">
        <v>87</v>
      </c>
      <c r="D112" t="s">
        <v>42</v>
      </c>
      <c r="E112" t="s">
        <v>16</v>
      </c>
      <c r="F112" t="s">
        <v>87</v>
      </c>
      <c r="G112" t="s">
        <v>76</v>
      </c>
      <c r="H112" t="s">
        <v>89</v>
      </c>
      <c r="I112" t="s">
        <v>47</v>
      </c>
      <c r="J112">
        <v>2010</v>
      </c>
      <c r="K112">
        <v>7</v>
      </c>
      <c r="L112" t="s">
        <v>48</v>
      </c>
      <c r="M112">
        <v>9467</v>
      </c>
      <c r="N112">
        <v>0</v>
      </c>
    </row>
    <row r="113" spans="1:14" x14ac:dyDescent="0.25">
      <c r="A113" t="s">
        <v>13</v>
      </c>
      <c r="B113" t="s">
        <v>119</v>
      </c>
      <c r="C113" t="s">
        <v>87</v>
      </c>
      <c r="D113" t="s">
        <v>42</v>
      </c>
      <c r="E113" t="s">
        <v>16</v>
      </c>
      <c r="F113" t="s">
        <v>87</v>
      </c>
      <c r="G113" t="s">
        <v>76</v>
      </c>
      <c r="H113" t="s">
        <v>89</v>
      </c>
      <c r="I113" t="s">
        <v>47</v>
      </c>
      <c r="J113">
        <v>2010</v>
      </c>
      <c r="K113">
        <v>10</v>
      </c>
      <c r="L113" t="s">
        <v>48</v>
      </c>
      <c r="M113">
        <v>9467</v>
      </c>
      <c r="N113">
        <v>0</v>
      </c>
    </row>
    <row r="114" spans="1:14" x14ac:dyDescent="0.25">
      <c r="A114" t="s">
        <v>13</v>
      </c>
      <c r="B114" t="s">
        <v>119</v>
      </c>
      <c r="C114" t="s">
        <v>87</v>
      </c>
      <c r="D114" t="s">
        <v>42</v>
      </c>
      <c r="E114" t="s">
        <v>16</v>
      </c>
      <c r="F114" t="s">
        <v>87</v>
      </c>
      <c r="G114" t="s">
        <v>76</v>
      </c>
      <c r="H114" t="s">
        <v>89</v>
      </c>
      <c r="I114" t="s">
        <v>47</v>
      </c>
      <c r="J114">
        <v>2011</v>
      </c>
      <c r="K114">
        <v>3</v>
      </c>
      <c r="L114" t="s">
        <v>48</v>
      </c>
      <c r="M114">
        <v>8558</v>
      </c>
      <c r="N114">
        <v>0</v>
      </c>
    </row>
    <row r="115" spans="1:14" x14ac:dyDescent="0.25">
      <c r="A115" t="s">
        <v>13</v>
      </c>
      <c r="B115" t="s">
        <v>119</v>
      </c>
      <c r="C115" t="s">
        <v>87</v>
      </c>
      <c r="D115" t="s">
        <v>42</v>
      </c>
      <c r="E115" t="s">
        <v>16</v>
      </c>
      <c r="F115" t="s">
        <v>87</v>
      </c>
      <c r="G115" t="s">
        <v>76</v>
      </c>
      <c r="H115" t="s">
        <v>89</v>
      </c>
      <c r="I115" t="s">
        <v>47</v>
      </c>
      <c r="J115">
        <v>2011</v>
      </c>
      <c r="K115">
        <v>6</v>
      </c>
      <c r="L115" t="s">
        <v>48</v>
      </c>
      <c r="M115">
        <v>8558</v>
      </c>
      <c r="N115">
        <v>0</v>
      </c>
    </row>
    <row r="116" spans="1:14" x14ac:dyDescent="0.25">
      <c r="A116" t="s">
        <v>13</v>
      </c>
      <c r="B116" t="s">
        <v>146</v>
      </c>
      <c r="C116" t="s">
        <v>87</v>
      </c>
      <c r="D116" t="s">
        <v>31</v>
      </c>
      <c r="E116" t="s">
        <v>16</v>
      </c>
      <c r="F116" t="s">
        <v>87</v>
      </c>
      <c r="G116" t="s">
        <v>76</v>
      </c>
      <c r="H116" t="s">
        <v>58</v>
      </c>
      <c r="I116" t="s">
        <v>62</v>
      </c>
      <c r="J116">
        <v>2011</v>
      </c>
      <c r="K116">
        <v>1</v>
      </c>
      <c r="L116" t="s">
        <v>63</v>
      </c>
      <c r="M116">
        <v>0</v>
      </c>
      <c r="N116">
        <v>0</v>
      </c>
    </row>
    <row r="117" spans="1:14" x14ac:dyDescent="0.25">
      <c r="A117" t="s">
        <v>13</v>
      </c>
      <c r="B117" t="s">
        <v>120</v>
      </c>
      <c r="C117" t="s">
        <v>87</v>
      </c>
      <c r="D117" t="s">
        <v>15</v>
      </c>
      <c r="E117" t="s">
        <v>16</v>
      </c>
      <c r="F117" t="s">
        <v>87</v>
      </c>
      <c r="G117" t="s">
        <v>76</v>
      </c>
      <c r="H117" t="s">
        <v>17</v>
      </c>
      <c r="I117" t="s">
        <v>57</v>
      </c>
      <c r="J117">
        <v>2011</v>
      </c>
      <c r="K117">
        <v>1</v>
      </c>
      <c r="L117" t="s">
        <v>59</v>
      </c>
      <c r="M117">
        <v>0</v>
      </c>
      <c r="N117">
        <v>50390</v>
      </c>
    </row>
    <row r="118" spans="1:14" x14ac:dyDescent="0.25">
      <c r="A118" t="s">
        <v>13</v>
      </c>
      <c r="B118" t="s">
        <v>120</v>
      </c>
      <c r="C118" t="s">
        <v>87</v>
      </c>
      <c r="D118" t="s">
        <v>15</v>
      </c>
      <c r="E118" t="s">
        <v>16</v>
      </c>
      <c r="F118" t="s">
        <v>87</v>
      </c>
      <c r="G118" t="s">
        <v>76</v>
      </c>
      <c r="H118" t="s">
        <v>17</v>
      </c>
      <c r="I118" t="s">
        <v>57</v>
      </c>
      <c r="J118">
        <v>2012</v>
      </c>
      <c r="K118">
        <v>1</v>
      </c>
      <c r="L118" t="s">
        <v>59</v>
      </c>
      <c r="M118">
        <v>0</v>
      </c>
      <c r="N118">
        <v>0</v>
      </c>
    </row>
    <row r="119" spans="1:14" x14ac:dyDescent="0.25">
      <c r="A119" t="s">
        <v>13</v>
      </c>
      <c r="B119" t="s">
        <v>121</v>
      </c>
      <c r="C119" t="s">
        <v>87</v>
      </c>
      <c r="D119" t="s">
        <v>19</v>
      </c>
      <c r="E119" t="s">
        <v>16</v>
      </c>
      <c r="F119" t="s">
        <v>87</v>
      </c>
      <c r="G119" t="s">
        <v>76</v>
      </c>
      <c r="H119" t="s">
        <v>17</v>
      </c>
      <c r="I119" t="s">
        <v>24</v>
      </c>
      <c r="J119">
        <v>2011</v>
      </c>
      <c r="K119">
        <v>8</v>
      </c>
      <c r="L119" t="s">
        <v>25</v>
      </c>
      <c r="M119">
        <v>241.62</v>
      </c>
      <c r="N119">
        <v>0</v>
      </c>
    </row>
    <row r="120" spans="1:14" x14ac:dyDescent="0.25">
      <c r="A120" t="s">
        <v>13</v>
      </c>
      <c r="B120" t="s">
        <v>121</v>
      </c>
      <c r="C120" t="s">
        <v>87</v>
      </c>
      <c r="D120" t="s">
        <v>19</v>
      </c>
      <c r="E120" t="s">
        <v>16</v>
      </c>
      <c r="F120" t="s">
        <v>87</v>
      </c>
      <c r="G120" t="s">
        <v>76</v>
      </c>
      <c r="H120" t="s">
        <v>17</v>
      </c>
      <c r="I120" t="s">
        <v>24</v>
      </c>
      <c r="J120">
        <v>2011</v>
      </c>
      <c r="K120">
        <v>11</v>
      </c>
      <c r="L120" t="s">
        <v>25</v>
      </c>
      <c r="M120">
        <v>202.56</v>
      </c>
      <c r="N120">
        <v>0</v>
      </c>
    </row>
    <row r="121" spans="1:14" x14ac:dyDescent="0.25">
      <c r="A121" t="s">
        <v>13</v>
      </c>
      <c r="B121" t="s">
        <v>121</v>
      </c>
      <c r="C121" t="s">
        <v>87</v>
      </c>
      <c r="D121" t="s">
        <v>19</v>
      </c>
      <c r="E121" t="s">
        <v>16</v>
      </c>
      <c r="F121" t="s">
        <v>87</v>
      </c>
      <c r="G121" t="s">
        <v>76</v>
      </c>
      <c r="H121" t="s">
        <v>17</v>
      </c>
      <c r="I121" t="s">
        <v>24</v>
      </c>
      <c r="J121">
        <v>2011</v>
      </c>
      <c r="K121">
        <v>12</v>
      </c>
      <c r="L121" t="s">
        <v>25</v>
      </c>
      <c r="M121">
        <v>170.68</v>
      </c>
      <c r="N121">
        <v>0</v>
      </c>
    </row>
    <row r="122" spans="1:14" x14ac:dyDescent="0.25">
      <c r="A122" t="s">
        <v>13</v>
      </c>
      <c r="B122" t="s">
        <v>142</v>
      </c>
      <c r="C122" t="s">
        <v>87</v>
      </c>
      <c r="D122" t="s">
        <v>42</v>
      </c>
      <c r="E122" t="s">
        <v>16</v>
      </c>
      <c r="F122" t="s">
        <v>87</v>
      </c>
      <c r="G122" t="s">
        <v>93</v>
      </c>
      <c r="H122" t="s">
        <v>89</v>
      </c>
      <c r="I122" t="s">
        <v>43</v>
      </c>
      <c r="J122">
        <v>2012</v>
      </c>
      <c r="K122">
        <v>4</v>
      </c>
      <c r="L122" t="s">
        <v>44</v>
      </c>
      <c r="M122">
        <v>2525</v>
      </c>
      <c r="N122">
        <v>0</v>
      </c>
    </row>
    <row r="123" spans="1:14" x14ac:dyDescent="0.25">
      <c r="A123" t="s">
        <v>13</v>
      </c>
      <c r="B123" t="s">
        <v>142</v>
      </c>
      <c r="C123" t="s">
        <v>87</v>
      </c>
      <c r="D123" t="s">
        <v>42</v>
      </c>
      <c r="E123" t="s">
        <v>16</v>
      </c>
      <c r="F123" t="s">
        <v>87</v>
      </c>
      <c r="G123" t="s">
        <v>93</v>
      </c>
      <c r="H123" t="s">
        <v>89</v>
      </c>
      <c r="I123" t="s">
        <v>43</v>
      </c>
      <c r="J123">
        <v>2012</v>
      </c>
      <c r="K123">
        <v>7</v>
      </c>
      <c r="L123" t="s">
        <v>44</v>
      </c>
      <c r="M123">
        <v>2525</v>
      </c>
      <c r="N123">
        <v>0</v>
      </c>
    </row>
    <row r="124" spans="1:14" x14ac:dyDescent="0.25">
      <c r="A124" t="s">
        <v>13</v>
      </c>
      <c r="B124" t="s">
        <v>142</v>
      </c>
      <c r="C124" t="s">
        <v>87</v>
      </c>
      <c r="D124" t="s">
        <v>42</v>
      </c>
      <c r="E124" t="s">
        <v>16</v>
      </c>
      <c r="F124" t="s">
        <v>87</v>
      </c>
      <c r="G124" t="s">
        <v>93</v>
      </c>
      <c r="H124" t="s">
        <v>89</v>
      </c>
      <c r="I124" t="s">
        <v>43</v>
      </c>
      <c r="J124">
        <v>2012</v>
      </c>
      <c r="K124">
        <v>10</v>
      </c>
      <c r="L124" t="s">
        <v>44</v>
      </c>
      <c r="M124">
        <v>2525</v>
      </c>
      <c r="N124">
        <v>0</v>
      </c>
    </row>
    <row r="125" spans="1:14" x14ac:dyDescent="0.25">
      <c r="A125" t="s">
        <v>13</v>
      </c>
      <c r="B125" t="s">
        <v>147</v>
      </c>
      <c r="C125" t="s">
        <v>87</v>
      </c>
      <c r="D125" t="s">
        <v>42</v>
      </c>
      <c r="E125" t="s">
        <v>16</v>
      </c>
      <c r="F125" t="s">
        <v>87</v>
      </c>
      <c r="G125" t="s">
        <v>93</v>
      </c>
      <c r="H125" t="s">
        <v>89</v>
      </c>
      <c r="I125" t="s">
        <v>45</v>
      </c>
      <c r="J125">
        <v>2011</v>
      </c>
      <c r="K125">
        <v>1</v>
      </c>
      <c r="L125" t="s">
        <v>46</v>
      </c>
      <c r="M125">
        <v>6717</v>
      </c>
      <c r="N125">
        <v>80600</v>
      </c>
    </row>
    <row r="126" spans="1:14" x14ac:dyDescent="0.25">
      <c r="A126" t="s">
        <v>13</v>
      </c>
      <c r="B126" t="s">
        <v>147</v>
      </c>
      <c r="C126" t="s">
        <v>87</v>
      </c>
      <c r="D126" t="s">
        <v>42</v>
      </c>
      <c r="E126" t="s">
        <v>16</v>
      </c>
      <c r="F126" t="s">
        <v>87</v>
      </c>
      <c r="G126" t="s">
        <v>93</v>
      </c>
      <c r="H126" t="s">
        <v>89</v>
      </c>
      <c r="I126" t="s">
        <v>45</v>
      </c>
      <c r="J126">
        <v>2012</v>
      </c>
      <c r="K126">
        <v>8</v>
      </c>
      <c r="L126" t="s">
        <v>46</v>
      </c>
      <c r="M126">
        <v>6000</v>
      </c>
      <c r="N126">
        <v>0</v>
      </c>
    </row>
    <row r="127" spans="1:14" x14ac:dyDescent="0.25">
      <c r="A127" t="s">
        <v>13</v>
      </c>
      <c r="B127" t="s">
        <v>147</v>
      </c>
      <c r="C127" t="s">
        <v>87</v>
      </c>
      <c r="D127" t="s">
        <v>42</v>
      </c>
      <c r="E127" t="s">
        <v>16</v>
      </c>
      <c r="F127" t="s">
        <v>87</v>
      </c>
      <c r="G127" t="s">
        <v>93</v>
      </c>
      <c r="H127" t="s">
        <v>89</v>
      </c>
      <c r="I127" t="s">
        <v>45</v>
      </c>
      <c r="J127">
        <v>2012</v>
      </c>
      <c r="K127">
        <v>11</v>
      </c>
      <c r="L127" t="s">
        <v>46</v>
      </c>
      <c r="M127">
        <v>6000</v>
      </c>
      <c r="N127">
        <v>0</v>
      </c>
    </row>
    <row r="128" spans="1:14" x14ac:dyDescent="0.25">
      <c r="A128" t="s">
        <v>13</v>
      </c>
      <c r="B128" t="s">
        <v>148</v>
      </c>
      <c r="C128" t="s">
        <v>87</v>
      </c>
      <c r="D128" t="s">
        <v>42</v>
      </c>
      <c r="E128" t="s">
        <v>16</v>
      </c>
      <c r="F128" t="s">
        <v>87</v>
      </c>
      <c r="G128" t="s">
        <v>93</v>
      </c>
      <c r="H128" t="s">
        <v>89</v>
      </c>
      <c r="I128" t="s">
        <v>47</v>
      </c>
      <c r="J128">
        <v>2012</v>
      </c>
      <c r="K128">
        <v>2</v>
      </c>
      <c r="L128" t="s">
        <v>48</v>
      </c>
      <c r="M128">
        <v>1383</v>
      </c>
      <c r="N128">
        <v>0</v>
      </c>
    </row>
    <row r="129" spans="1:14" x14ac:dyDescent="0.25">
      <c r="A129" t="s">
        <v>13</v>
      </c>
      <c r="B129" t="s">
        <v>149</v>
      </c>
      <c r="C129" t="s">
        <v>87</v>
      </c>
      <c r="D129" t="s">
        <v>15</v>
      </c>
      <c r="E129" t="s">
        <v>16</v>
      </c>
      <c r="F129" t="s">
        <v>87</v>
      </c>
      <c r="G129" t="s">
        <v>95</v>
      </c>
      <c r="H129" t="s">
        <v>49</v>
      </c>
      <c r="I129" t="s">
        <v>14</v>
      </c>
      <c r="J129">
        <v>2011</v>
      </c>
      <c r="K129">
        <v>2</v>
      </c>
      <c r="L129" t="s">
        <v>18</v>
      </c>
      <c r="M129">
        <v>57413.35</v>
      </c>
      <c r="N129">
        <v>0</v>
      </c>
    </row>
    <row r="130" spans="1:14" x14ac:dyDescent="0.25">
      <c r="A130" t="s">
        <v>13</v>
      </c>
      <c r="B130" t="s">
        <v>149</v>
      </c>
      <c r="C130" t="s">
        <v>87</v>
      </c>
      <c r="D130" t="s">
        <v>15</v>
      </c>
      <c r="E130" t="s">
        <v>16</v>
      </c>
      <c r="F130" t="s">
        <v>87</v>
      </c>
      <c r="G130" t="s">
        <v>95</v>
      </c>
      <c r="H130" t="s">
        <v>49</v>
      </c>
      <c r="I130" t="s">
        <v>14</v>
      </c>
      <c r="J130">
        <v>2011</v>
      </c>
      <c r="K130">
        <v>10</v>
      </c>
      <c r="L130" t="s">
        <v>18</v>
      </c>
      <c r="M130">
        <v>61800.72</v>
      </c>
      <c r="N130">
        <v>0</v>
      </c>
    </row>
    <row r="131" spans="1:14" x14ac:dyDescent="0.25">
      <c r="A131" t="s">
        <v>13</v>
      </c>
      <c r="B131" t="s">
        <v>149</v>
      </c>
      <c r="C131" t="s">
        <v>87</v>
      </c>
      <c r="D131" t="s">
        <v>15</v>
      </c>
      <c r="E131" t="s">
        <v>16</v>
      </c>
      <c r="F131" t="s">
        <v>87</v>
      </c>
      <c r="G131" t="s">
        <v>95</v>
      </c>
      <c r="H131" t="s">
        <v>49</v>
      </c>
      <c r="I131" t="s">
        <v>14</v>
      </c>
      <c r="J131">
        <v>2012</v>
      </c>
      <c r="K131">
        <v>12</v>
      </c>
      <c r="L131" t="s">
        <v>18</v>
      </c>
      <c r="M131">
        <v>67170.399999999994</v>
      </c>
      <c r="N131">
        <v>0</v>
      </c>
    </row>
    <row r="132" spans="1:14" x14ac:dyDescent="0.25">
      <c r="A132" t="s">
        <v>13</v>
      </c>
      <c r="B132" t="s">
        <v>150</v>
      </c>
      <c r="C132" t="s">
        <v>87</v>
      </c>
      <c r="D132" t="s">
        <v>15</v>
      </c>
      <c r="E132" t="s">
        <v>16</v>
      </c>
      <c r="F132" t="s">
        <v>87</v>
      </c>
      <c r="G132" t="s">
        <v>95</v>
      </c>
      <c r="H132" t="s">
        <v>49</v>
      </c>
      <c r="I132" t="s">
        <v>57</v>
      </c>
      <c r="J132">
        <v>2010</v>
      </c>
      <c r="K132">
        <v>2</v>
      </c>
      <c r="L132" t="s">
        <v>59</v>
      </c>
      <c r="M132">
        <v>2304</v>
      </c>
      <c r="N132">
        <v>0</v>
      </c>
    </row>
    <row r="133" spans="1:14" x14ac:dyDescent="0.25">
      <c r="A133" t="s">
        <v>13</v>
      </c>
      <c r="B133" t="s">
        <v>150</v>
      </c>
      <c r="C133" t="s">
        <v>87</v>
      </c>
      <c r="D133" t="s">
        <v>15</v>
      </c>
      <c r="E133" t="s">
        <v>16</v>
      </c>
      <c r="F133" t="s">
        <v>87</v>
      </c>
      <c r="G133" t="s">
        <v>95</v>
      </c>
      <c r="H133" t="s">
        <v>49</v>
      </c>
      <c r="I133" t="s">
        <v>57</v>
      </c>
      <c r="J133">
        <v>2011</v>
      </c>
      <c r="K133">
        <v>1</v>
      </c>
      <c r="L133" t="s">
        <v>59</v>
      </c>
      <c r="M133">
        <v>12018.94</v>
      </c>
      <c r="N133">
        <v>59300</v>
      </c>
    </row>
    <row r="134" spans="1:14" x14ac:dyDescent="0.25">
      <c r="A134" t="s">
        <v>13</v>
      </c>
      <c r="B134" t="s">
        <v>150</v>
      </c>
      <c r="C134" t="s">
        <v>87</v>
      </c>
      <c r="D134" t="s">
        <v>15</v>
      </c>
      <c r="E134" t="s">
        <v>16</v>
      </c>
      <c r="F134" t="s">
        <v>87</v>
      </c>
      <c r="G134" t="s">
        <v>95</v>
      </c>
      <c r="H134" t="s">
        <v>49</v>
      </c>
      <c r="I134" t="s">
        <v>57</v>
      </c>
      <c r="J134">
        <v>2011</v>
      </c>
      <c r="K134">
        <v>7</v>
      </c>
      <c r="L134" t="s">
        <v>59</v>
      </c>
      <c r="M134">
        <v>15542.04</v>
      </c>
      <c r="N134">
        <v>0</v>
      </c>
    </row>
    <row r="135" spans="1:14" x14ac:dyDescent="0.25">
      <c r="A135" t="s">
        <v>13</v>
      </c>
      <c r="B135" t="s">
        <v>150</v>
      </c>
      <c r="C135" t="s">
        <v>87</v>
      </c>
      <c r="D135" t="s">
        <v>15</v>
      </c>
      <c r="E135" t="s">
        <v>16</v>
      </c>
      <c r="F135" t="s">
        <v>87</v>
      </c>
      <c r="G135" t="s">
        <v>95</v>
      </c>
      <c r="H135" t="s">
        <v>49</v>
      </c>
      <c r="I135" t="s">
        <v>57</v>
      </c>
      <c r="J135">
        <v>2012</v>
      </c>
      <c r="K135">
        <v>12</v>
      </c>
      <c r="L135" t="s">
        <v>59</v>
      </c>
      <c r="M135">
        <v>4211.37</v>
      </c>
      <c r="N135">
        <v>0</v>
      </c>
    </row>
    <row r="136" spans="1:14" x14ac:dyDescent="0.25">
      <c r="A136" t="s">
        <v>13</v>
      </c>
      <c r="B136" t="s">
        <v>151</v>
      </c>
      <c r="C136" t="s">
        <v>87</v>
      </c>
      <c r="D136" t="s">
        <v>19</v>
      </c>
      <c r="E136" t="s">
        <v>16</v>
      </c>
      <c r="F136" t="s">
        <v>87</v>
      </c>
      <c r="G136" t="s">
        <v>95</v>
      </c>
      <c r="H136" t="s">
        <v>49</v>
      </c>
      <c r="I136" t="s">
        <v>20</v>
      </c>
      <c r="J136">
        <v>2010</v>
      </c>
      <c r="K136">
        <v>1</v>
      </c>
      <c r="L136" t="s">
        <v>21</v>
      </c>
      <c r="M136">
        <v>4383.3599999999997</v>
      </c>
      <c r="N136">
        <v>299200</v>
      </c>
    </row>
    <row r="137" spans="1:14" x14ac:dyDescent="0.25">
      <c r="A137" t="s">
        <v>13</v>
      </c>
      <c r="B137" t="s">
        <v>151</v>
      </c>
      <c r="C137" t="s">
        <v>87</v>
      </c>
      <c r="D137" t="s">
        <v>19</v>
      </c>
      <c r="E137" t="s">
        <v>16</v>
      </c>
      <c r="F137" t="s">
        <v>87</v>
      </c>
      <c r="G137" t="s">
        <v>95</v>
      </c>
      <c r="H137" t="s">
        <v>49</v>
      </c>
      <c r="I137" t="s">
        <v>20</v>
      </c>
      <c r="J137">
        <v>2011</v>
      </c>
      <c r="K137">
        <v>2</v>
      </c>
      <c r="L137" t="s">
        <v>21</v>
      </c>
      <c r="M137">
        <v>5771.68</v>
      </c>
      <c r="N137">
        <v>0</v>
      </c>
    </row>
    <row r="138" spans="1:14" x14ac:dyDescent="0.25">
      <c r="A138" t="s">
        <v>13</v>
      </c>
      <c r="B138" t="s">
        <v>152</v>
      </c>
      <c r="C138" t="s">
        <v>87</v>
      </c>
      <c r="D138" t="s">
        <v>19</v>
      </c>
      <c r="E138" t="s">
        <v>16</v>
      </c>
      <c r="F138" t="s">
        <v>87</v>
      </c>
      <c r="G138" t="s">
        <v>95</v>
      </c>
      <c r="H138" t="s">
        <v>49</v>
      </c>
      <c r="I138" t="s">
        <v>22</v>
      </c>
      <c r="J138">
        <v>2010</v>
      </c>
      <c r="K138">
        <v>6</v>
      </c>
      <c r="L138" t="s">
        <v>23</v>
      </c>
      <c r="M138">
        <v>2696.21</v>
      </c>
      <c r="N138">
        <v>0</v>
      </c>
    </row>
    <row r="139" spans="1:14" x14ac:dyDescent="0.25">
      <c r="A139" t="s">
        <v>13</v>
      </c>
      <c r="B139" t="s">
        <v>152</v>
      </c>
      <c r="C139" t="s">
        <v>87</v>
      </c>
      <c r="D139" t="s">
        <v>19</v>
      </c>
      <c r="E139" t="s">
        <v>16</v>
      </c>
      <c r="F139" t="s">
        <v>87</v>
      </c>
      <c r="G139" t="s">
        <v>95</v>
      </c>
      <c r="H139" t="s">
        <v>49</v>
      </c>
      <c r="I139" t="s">
        <v>22</v>
      </c>
      <c r="J139">
        <v>2011</v>
      </c>
      <c r="K139">
        <v>7</v>
      </c>
      <c r="L139" t="s">
        <v>23</v>
      </c>
      <c r="M139">
        <v>4368.3999999999996</v>
      </c>
      <c r="N139">
        <v>0</v>
      </c>
    </row>
    <row r="140" spans="1:14" x14ac:dyDescent="0.25">
      <c r="A140" t="s">
        <v>13</v>
      </c>
      <c r="B140" t="s">
        <v>152</v>
      </c>
      <c r="C140" t="s">
        <v>87</v>
      </c>
      <c r="D140" t="s">
        <v>19</v>
      </c>
      <c r="E140" t="s">
        <v>16</v>
      </c>
      <c r="F140" t="s">
        <v>87</v>
      </c>
      <c r="G140" t="s">
        <v>95</v>
      </c>
      <c r="H140" t="s">
        <v>49</v>
      </c>
      <c r="I140" t="s">
        <v>22</v>
      </c>
      <c r="J140">
        <v>2011</v>
      </c>
      <c r="K140">
        <v>10</v>
      </c>
      <c r="L140" t="s">
        <v>23</v>
      </c>
      <c r="M140">
        <v>4486.79</v>
      </c>
      <c r="N140">
        <v>0</v>
      </c>
    </row>
    <row r="141" spans="1:14" x14ac:dyDescent="0.25">
      <c r="A141" t="s">
        <v>13</v>
      </c>
      <c r="B141" t="s">
        <v>152</v>
      </c>
      <c r="C141" t="s">
        <v>87</v>
      </c>
      <c r="D141" t="s">
        <v>19</v>
      </c>
      <c r="E141" t="s">
        <v>16</v>
      </c>
      <c r="F141" t="s">
        <v>87</v>
      </c>
      <c r="G141" t="s">
        <v>95</v>
      </c>
      <c r="H141" t="s">
        <v>49</v>
      </c>
      <c r="I141" t="s">
        <v>22</v>
      </c>
      <c r="J141">
        <v>2012</v>
      </c>
      <c r="K141">
        <v>4</v>
      </c>
      <c r="L141" t="s">
        <v>23</v>
      </c>
      <c r="M141">
        <v>5005.26</v>
      </c>
      <c r="N141">
        <v>0</v>
      </c>
    </row>
    <row r="142" spans="1:14" x14ac:dyDescent="0.25">
      <c r="A142" t="s">
        <v>13</v>
      </c>
      <c r="B142" t="s">
        <v>153</v>
      </c>
      <c r="C142" t="s">
        <v>87</v>
      </c>
      <c r="D142" t="s">
        <v>19</v>
      </c>
      <c r="E142" t="s">
        <v>16</v>
      </c>
      <c r="F142" t="s">
        <v>87</v>
      </c>
      <c r="G142" t="s">
        <v>95</v>
      </c>
      <c r="H142" t="s">
        <v>49</v>
      </c>
      <c r="I142" t="s">
        <v>24</v>
      </c>
      <c r="J142">
        <v>2011</v>
      </c>
      <c r="K142">
        <v>12</v>
      </c>
      <c r="L142" t="s">
        <v>25</v>
      </c>
      <c r="M142">
        <v>772.14</v>
      </c>
      <c r="N142">
        <v>0</v>
      </c>
    </row>
    <row r="143" spans="1:14" x14ac:dyDescent="0.25">
      <c r="A143" t="s">
        <v>13</v>
      </c>
      <c r="B143" t="s">
        <v>154</v>
      </c>
      <c r="C143" t="s">
        <v>87</v>
      </c>
      <c r="D143" t="s">
        <v>19</v>
      </c>
      <c r="E143" t="s">
        <v>16</v>
      </c>
      <c r="F143" t="s">
        <v>87</v>
      </c>
      <c r="G143" t="s">
        <v>95</v>
      </c>
      <c r="H143" t="s">
        <v>49</v>
      </c>
      <c r="I143" t="s">
        <v>26</v>
      </c>
      <c r="J143">
        <v>2010</v>
      </c>
      <c r="K143">
        <v>7</v>
      </c>
      <c r="L143" t="s">
        <v>50</v>
      </c>
      <c r="M143">
        <v>10694.01</v>
      </c>
      <c r="N143">
        <v>0</v>
      </c>
    </row>
    <row r="144" spans="1:14" x14ac:dyDescent="0.25">
      <c r="A144" t="s">
        <v>13</v>
      </c>
      <c r="B144" t="s">
        <v>155</v>
      </c>
      <c r="C144" t="s">
        <v>87</v>
      </c>
      <c r="D144" t="s">
        <v>19</v>
      </c>
      <c r="E144" t="s">
        <v>16</v>
      </c>
      <c r="F144" t="s">
        <v>87</v>
      </c>
      <c r="G144" t="s">
        <v>95</v>
      </c>
      <c r="H144" t="s">
        <v>49</v>
      </c>
      <c r="I144" t="s">
        <v>81</v>
      </c>
      <c r="J144">
        <v>2010</v>
      </c>
      <c r="K144">
        <v>5</v>
      </c>
      <c r="L144" t="s">
        <v>82</v>
      </c>
      <c r="M144">
        <v>15477</v>
      </c>
      <c r="N144">
        <v>0</v>
      </c>
    </row>
    <row r="145" spans="1:14" x14ac:dyDescent="0.25">
      <c r="A145" t="s">
        <v>13</v>
      </c>
      <c r="B145" t="s">
        <v>121</v>
      </c>
      <c r="C145" t="s">
        <v>87</v>
      </c>
      <c r="D145" t="s">
        <v>19</v>
      </c>
      <c r="E145" t="s">
        <v>16</v>
      </c>
      <c r="F145" t="s">
        <v>87</v>
      </c>
      <c r="G145" t="s">
        <v>76</v>
      </c>
      <c r="H145" t="s">
        <v>17</v>
      </c>
      <c r="I145" t="s">
        <v>24</v>
      </c>
      <c r="J145">
        <v>2012</v>
      </c>
      <c r="L145" t="s">
        <v>25</v>
      </c>
    </row>
    <row r="146" spans="1:14" x14ac:dyDescent="0.25">
      <c r="A146" t="s">
        <v>13</v>
      </c>
      <c r="B146" t="s">
        <v>122</v>
      </c>
      <c r="C146" t="s">
        <v>87</v>
      </c>
      <c r="D146" t="s">
        <v>28</v>
      </c>
      <c r="E146" t="s">
        <v>16</v>
      </c>
      <c r="F146" t="s">
        <v>87</v>
      </c>
      <c r="G146" t="s">
        <v>76</v>
      </c>
      <c r="H146" t="s">
        <v>17</v>
      </c>
      <c r="I146" t="s">
        <v>29</v>
      </c>
      <c r="J146">
        <v>2011</v>
      </c>
      <c r="K146">
        <v>2</v>
      </c>
      <c r="L146" t="s">
        <v>30</v>
      </c>
      <c r="M146">
        <v>105.12</v>
      </c>
      <c r="N146">
        <v>0</v>
      </c>
    </row>
    <row r="147" spans="1:14" x14ac:dyDescent="0.25">
      <c r="A147" t="s">
        <v>13</v>
      </c>
      <c r="B147" t="s">
        <v>156</v>
      </c>
      <c r="C147" t="s">
        <v>87</v>
      </c>
      <c r="D147" t="s">
        <v>31</v>
      </c>
      <c r="E147" t="s">
        <v>16</v>
      </c>
      <c r="F147" t="s">
        <v>87</v>
      </c>
      <c r="G147" t="s">
        <v>76</v>
      </c>
      <c r="H147" t="s">
        <v>17</v>
      </c>
      <c r="I147" t="s">
        <v>62</v>
      </c>
      <c r="J147">
        <v>2012</v>
      </c>
      <c r="K147">
        <v>1</v>
      </c>
      <c r="L147" t="s">
        <v>63</v>
      </c>
      <c r="M147">
        <v>0</v>
      </c>
      <c r="N147">
        <v>0</v>
      </c>
    </row>
    <row r="148" spans="1:14" x14ac:dyDescent="0.25">
      <c r="A148" t="s">
        <v>13</v>
      </c>
      <c r="B148" t="s">
        <v>156</v>
      </c>
      <c r="C148" t="s">
        <v>87</v>
      </c>
      <c r="D148" t="s">
        <v>31</v>
      </c>
      <c r="E148" t="s">
        <v>16</v>
      </c>
      <c r="F148" t="s">
        <v>87</v>
      </c>
      <c r="G148" t="s">
        <v>76</v>
      </c>
      <c r="H148" t="s">
        <v>17</v>
      </c>
      <c r="I148" t="s">
        <v>62</v>
      </c>
      <c r="J148">
        <v>2012</v>
      </c>
      <c r="K148">
        <v>11</v>
      </c>
      <c r="L148" t="s">
        <v>63</v>
      </c>
      <c r="M148">
        <v>1000</v>
      </c>
      <c r="N148">
        <v>0</v>
      </c>
    </row>
    <row r="149" spans="1:14" x14ac:dyDescent="0.25">
      <c r="A149" t="s">
        <v>13</v>
      </c>
      <c r="B149" t="s">
        <v>124</v>
      </c>
      <c r="C149" t="s">
        <v>87</v>
      </c>
      <c r="D149" t="s">
        <v>77</v>
      </c>
      <c r="E149" t="s">
        <v>16</v>
      </c>
      <c r="F149" t="s">
        <v>87</v>
      </c>
      <c r="G149" t="s">
        <v>76</v>
      </c>
      <c r="H149" t="s">
        <v>17</v>
      </c>
      <c r="I149" t="s">
        <v>78</v>
      </c>
      <c r="J149">
        <v>2010</v>
      </c>
      <c r="L149" t="s">
        <v>90</v>
      </c>
    </row>
    <row r="150" spans="1:14" x14ac:dyDescent="0.25">
      <c r="A150" t="s">
        <v>13</v>
      </c>
      <c r="B150" t="s">
        <v>157</v>
      </c>
      <c r="C150" t="s">
        <v>87</v>
      </c>
      <c r="D150" t="s">
        <v>15</v>
      </c>
      <c r="E150" t="s">
        <v>16</v>
      </c>
      <c r="F150" t="s">
        <v>87</v>
      </c>
      <c r="G150" t="s">
        <v>93</v>
      </c>
      <c r="H150" t="s">
        <v>89</v>
      </c>
      <c r="I150" t="s">
        <v>14</v>
      </c>
      <c r="J150">
        <v>2010</v>
      </c>
      <c r="K150">
        <v>10</v>
      </c>
      <c r="L150" t="s">
        <v>18</v>
      </c>
      <c r="M150">
        <v>7755.6</v>
      </c>
      <c r="N150">
        <v>0</v>
      </c>
    </row>
    <row r="151" spans="1:14" x14ac:dyDescent="0.25">
      <c r="A151" t="s">
        <v>13</v>
      </c>
      <c r="B151" t="s">
        <v>157</v>
      </c>
      <c r="C151" t="s">
        <v>87</v>
      </c>
      <c r="D151" t="s">
        <v>15</v>
      </c>
      <c r="E151" t="s">
        <v>16</v>
      </c>
      <c r="F151" t="s">
        <v>87</v>
      </c>
      <c r="G151" t="s">
        <v>93</v>
      </c>
      <c r="H151" t="s">
        <v>89</v>
      </c>
      <c r="I151" t="s">
        <v>14</v>
      </c>
      <c r="J151">
        <v>2012</v>
      </c>
      <c r="K151">
        <v>9</v>
      </c>
      <c r="L151" t="s">
        <v>18</v>
      </c>
      <c r="M151">
        <v>11594.62</v>
      </c>
      <c r="N151">
        <v>0</v>
      </c>
    </row>
    <row r="152" spans="1:14" x14ac:dyDescent="0.25">
      <c r="A152" t="s">
        <v>13</v>
      </c>
      <c r="B152" t="s">
        <v>126</v>
      </c>
      <c r="C152" t="s">
        <v>87</v>
      </c>
      <c r="D152" t="s">
        <v>15</v>
      </c>
      <c r="E152" t="s">
        <v>16</v>
      </c>
      <c r="F152" t="s">
        <v>87</v>
      </c>
      <c r="G152" t="s">
        <v>93</v>
      </c>
      <c r="H152" t="s">
        <v>89</v>
      </c>
      <c r="I152" t="s">
        <v>57</v>
      </c>
      <c r="J152">
        <v>2011</v>
      </c>
      <c r="K152">
        <v>5</v>
      </c>
      <c r="L152" t="s">
        <v>59</v>
      </c>
      <c r="M152">
        <v>19104</v>
      </c>
      <c r="N152">
        <v>0</v>
      </c>
    </row>
    <row r="153" spans="1:14" x14ac:dyDescent="0.25">
      <c r="A153" t="s">
        <v>13</v>
      </c>
      <c r="B153" t="s">
        <v>126</v>
      </c>
      <c r="C153" t="s">
        <v>87</v>
      </c>
      <c r="D153" t="s">
        <v>15</v>
      </c>
      <c r="E153" t="s">
        <v>16</v>
      </c>
      <c r="F153" t="s">
        <v>87</v>
      </c>
      <c r="G153" t="s">
        <v>93</v>
      </c>
      <c r="H153" t="s">
        <v>89</v>
      </c>
      <c r="I153" t="s">
        <v>57</v>
      </c>
      <c r="J153">
        <v>2011</v>
      </c>
      <c r="K153">
        <v>11</v>
      </c>
      <c r="L153" t="s">
        <v>59</v>
      </c>
      <c r="M153">
        <v>5430</v>
      </c>
      <c r="N153">
        <v>0</v>
      </c>
    </row>
    <row r="154" spans="1:14" x14ac:dyDescent="0.25">
      <c r="A154" t="s">
        <v>13</v>
      </c>
      <c r="B154" t="s">
        <v>126</v>
      </c>
      <c r="C154" t="s">
        <v>87</v>
      </c>
      <c r="D154" t="s">
        <v>15</v>
      </c>
      <c r="E154" t="s">
        <v>16</v>
      </c>
      <c r="F154" t="s">
        <v>87</v>
      </c>
      <c r="G154" t="s">
        <v>93</v>
      </c>
      <c r="H154" t="s">
        <v>89</v>
      </c>
      <c r="I154" t="s">
        <v>57</v>
      </c>
      <c r="J154">
        <v>2012</v>
      </c>
      <c r="K154">
        <v>4</v>
      </c>
      <c r="L154" t="s">
        <v>59</v>
      </c>
      <c r="M154">
        <v>2250</v>
      </c>
      <c r="N154">
        <v>0</v>
      </c>
    </row>
    <row r="155" spans="1:14" x14ac:dyDescent="0.25">
      <c r="A155" t="s">
        <v>13</v>
      </c>
      <c r="B155" t="s">
        <v>126</v>
      </c>
      <c r="C155" t="s">
        <v>87</v>
      </c>
      <c r="D155" t="s">
        <v>15</v>
      </c>
      <c r="E155" t="s">
        <v>16</v>
      </c>
      <c r="F155" t="s">
        <v>87</v>
      </c>
      <c r="G155" t="s">
        <v>93</v>
      </c>
      <c r="H155" t="s">
        <v>89</v>
      </c>
      <c r="I155" t="s">
        <v>57</v>
      </c>
      <c r="J155">
        <v>2012</v>
      </c>
      <c r="K155">
        <v>5</v>
      </c>
      <c r="L155" t="s">
        <v>59</v>
      </c>
      <c r="M155">
        <v>1965</v>
      </c>
      <c r="N155">
        <v>0</v>
      </c>
    </row>
    <row r="156" spans="1:14" x14ac:dyDescent="0.25">
      <c r="A156" t="s">
        <v>13</v>
      </c>
      <c r="B156" t="s">
        <v>127</v>
      </c>
      <c r="C156" t="s">
        <v>87</v>
      </c>
      <c r="D156" t="s">
        <v>19</v>
      </c>
      <c r="E156" t="s">
        <v>16</v>
      </c>
      <c r="F156" t="s">
        <v>87</v>
      </c>
      <c r="G156" t="s">
        <v>93</v>
      </c>
      <c r="H156" t="s">
        <v>89</v>
      </c>
      <c r="I156" t="s">
        <v>20</v>
      </c>
      <c r="J156">
        <v>2011</v>
      </c>
      <c r="K156">
        <v>8</v>
      </c>
      <c r="L156" t="s">
        <v>69</v>
      </c>
      <c r="M156">
        <v>929.34</v>
      </c>
      <c r="N156">
        <v>0</v>
      </c>
    </row>
    <row r="157" spans="1:14" x14ac:dyDescent="0.25">
      <c r="A157" t="s">
        <v>13</v>
      </c>
      <c r="B157" t="s">
        <v>127</v>
      </c>
      <c r="C157" t="s">
        <v>87</v>
      </c>
      <c r="D157" t="s">
        <v>19</v>
      </c>
      <c r="E157" t="s">
        <v>16</v>
      </c>
      <c r="F157" t="s">
        <v>87</v>
      </c>
      <c r="G157" t="s">
        <v>93</v>
      </c>
      <c r="H157" t="s">
        <v>89</v>
      </c>
      <c r="I157" t="s">
        <v>20</v>
      </c>
      <c r="J157">
        <v>2012</v>
      </c>
      <c r="K157">
        <v>12</v>
      </c>
      <c r="L157" t="s">
        <v>69</v>
      </c>
      <c r="M157">
        <v>715.11</v>
      </c>
      <c r="N157">
        <v>0</v>
      </c>
    </row>
    <row r="158" spans="1:14" x14ac:dyDescent="0.25">
      <c r="A158" t="s">
        <v>13</v>
      </c>
      <c r="B158" t="s">
        <v>128</v>
      </c>
      <c r="C158" t="s">
        <v>87</v>
      </c>
      <c r="D158" t="s">
        <v>19</v>
      </c>
      <c r="E158" t="s">
        <v>16</v>
      </c>
      <c r="F158" t="s">
        <v>87</v>
      </c>
      <c r="G158" t="s">
        <v>93</v>
      </c>
      <c r="H158" t="s">
        <v>89</v>
      </c>
      <c r="I158" t="s">
        <v>22</v>
      </c>
      <c r="J158">
        <v>2012</v>
      </c>
      <c r="K158">
        <v>9</v>
      </c>
      <c r="L158" t="s">
        <v>23</v>
      </c>
      <c r="M158">
        <v>762.43</v>
      </c>
      <c r="N158">
        <v>0</v>
      </c>
    </row>
    <row r="159" spans="1:14" x14ac:dyDescent="0.25">
      <c r="A159" t="s">
        <v>13</v>
      </c>
      <c r="B159" t="s">
        <v>133</v>
      </c>
      <c r="C159" t="s">
        <v>87</v>
      </c>
      <c r="D159" t="s">
        <v>19</v>
      </c>
      <c r="E159" t="s">
        <v>16</v>
      </c>
      <c r="F159" t="s">
        <v>87</v>
      </c>
      <c r="G159" t="s">
        <v>93</v>
      </c>
      <c r="H159" t="s">
        <v>89</v>
      </c>
      <c r="I159" t="s">
        <v>24</v>
      </c>
      <c r="J159">
        <v>2011</v>
      </c>
      <c r="K159">
        <v>8</v>
      </c>
      <c r="L159" t="s">
        <v>25</v>
      </c>
      <c r="M159">
        <v>338.77</v>
      </c>
      <c r="N159">
        <v>0</v>
      </c>
    </row>
    <row r="160" spans="1:14" x14ac:dyDescent="0.25">
      <c r="A160" t="s">
        <v>13</v>
      </c>
      <c r="B160" t="s">
        <v>133</v>
      </c>
      <c r="C160" t="s">
        <v>87</v>
      </c>
      <c r="D160" t="s">
        <v>19</v>
      </c>
      <c r="E160" t="s">
        <v>16</v>
      </c>
      <c r="F160" t="s">
        <v>87</v>
      </c>
      <c r="G160" t="s">
        <v>93</v>
      </c>
      <c r="H160" t="s">
        <v>89</v>
      </c>
      <c r="I160" t="s">
        <v>24</v>
      </c>
      <c r="J160">
        <v>2012</v>
      </c>
      <c r="K160">
        <v>1</v>
      </c>
      <c r="L160" t="s">
        <v>25</v>
      </c>
      <c r="M160">
        <v>319.32</v>
      </c>
      <c r="N160">
        <v>690</v>
      </c>
    </row>
    <row r="161" spans="1:14" x14ac:dyDescent="0.25">
      <c r="A161" t="s">
        <v>13</v>
      </c>
      <c r="B161" t="s">
        <v>133</v>
      </c>
      <c r="C161" t="s">
        <v>87</v>
      </c>
      <c r="D161" t="s">
        <v>19</v>
      </c>
      <c r="E161" t="s">
        <v>16</v>
      </c>
      <c r="F161" t="s">
        <v>87</v>
      </c>
      <c r="G161" t="s">
        <v>93</v>
      </c>
      <c r="H161" t="s">
        <v>89</v>
      </c>
      <c r="I161" t="s">
        <v>24</v>
      </c>
      <c r="J161">
        <v>2012</v>
      </c>
      <c r="K161">
        <v>10</v>
      </c>
      <c r="L161" t="s">
        <v>25</v>
      </c>
      <c r="M161">
        <v>166.73</v>
      </c>
      <c r="N161">
        <v>0</v>
      </c>
    </row>
    <row r="162" spans="1:14" x14ac:dyDescent="0.25">
      <c r="A162" t="s">
        <v>13</v>
      </c>
      <c r="B162" t="s">
        <v>134</v>
      </c>
      <c r="C162" t="s">
        <v>87</v>
      </c>
      <c r="D162" t="s">
        <v>19</v>
      </c>
      <c r="E162" t="s">
        <v>16</v>
      </c>
      <c r="F162" t="s">
        <v>87</v>
      </c>
      <c r="G162" t="s">
        <v>93</v>
      </c>
      <c r="H162" t="s">
        <v>89</v>
      </c>
      <c r="I162" t="s">
        <v>26</v>
      </c>
      <c r="J162">
        <v>2010</v>
      </c>
      <c r="K162">
        <v>6</v>
      </c>
      <c r="L162" t="s">
        <v>27</v>
      </c>
      <c r="M162">
        <v>2544.5300000000002</v>
      </c>
      <c r="N162">
        <v>0</v>
      </c>
    </row>
    <row r="163" spans="1:14" x14ac:dyDescent="0.25">
      <c r="A163" t="s">
        <v>13</v>
      </c>
      <c r="B163" t="s">
        <v>134</v>
      </c>
      <c r="C163" t="s">
        <v>87</v>
      </c>
      <c r="D163" t="s">
        <v>19</v>
      </c>
      <c r="E163" t="s">
        <v>16</v>
      </c>
      <c r="F163" t="s">
        <v>87</v>
      </c>
      <c r="G163" t="s">
        <v>93</v>
      </c>
      <c r="H163" t="s">
        <v>89</v>
      </c>
      <c r="I163" t="s">
        <v>26</v>
      </c>
      <c r="J163">
        <v>2010</v>
      </c>
      <c r="K163">
        <v>12</v>
      </c>
      <c r="L163" t="s">
        <v>27</v>
      </c>
      <c r="M163">
        <v>2086.64</v>
      </c>
      <c r="N163">
        <v>0</v>
      </c>
    </row>
    <row r="164" spans="1:14" x14ac:dyDescent="0.25">
      <c r="A164" t="s">
        <v>13</v>
      </c>
      <c r="B164" t="s">
        <v>134</v>
      </c>
      <c r="C164" t="s">
        <v>87</v>
      </c>
      <c r="D164" t="s">
        <v>19</v>
      </c>
      <c r="E164" t="s">
        <v>16</v>
      </c>
      <c r="F164" t="s">
        <v>87</v>
      </c>
      <c r="G164" t="s">
        <v>93</v>
      </c>
      <c r="H164" t="s">
        <v>89</v>
      </c>
      <c r="I164" t="s">
        <v>26</v>
      </c>
      <c r="J164">
        <v>2011</v>
      </c>
      <c r="K164">
        <v>1</v>
      </c>
      <c r="L164" t="s">
        <v>27</v>
      </c>
      <c r="M164">
        <v>1591.49</v>
      </c>
      <c r="N164">
        <v>48910</v>
      </c>
    </row>
    <row r="165" spans="1:14" x14ac:dyDescent="0.25">
      <c r="A165" t="s">
        <v>13</v>
      </c>
      <c r="B165" t="s">
        <v>134</v>
      </c>
      <c r="C165" t="s">
        <v>87</v>
      </c>
      <c r="D165" t="s">
        <v>19</v>
      </c>
      <c r="E165" t="s">
        <v>16</v>
      </c>
      <c r="F165" t="s">
        <v>87</v>
      </c>
      <c r="G165" t="s">
        <v>93</v>
      </c>
      <c r="H165" t="s">
        <v>89</v>
      </c>
      <c r="I165" t="s">
        <v>26</v>
      </c>
      <c r="J165">
        <v>2011</v>
      </c>
      <c r="K165">
        <v>2</v>
      </c>
      <c r="L165" t="s">
        <v>27</v>
      </c>
      <c r="M165">
        <v>1530.05</v>
      </c>
      <c r="N165">
        <v>0</v>
      </c>
    </row>
    <row r="166" spans="1:14" x14ac:dyDescent="0.25">
      <c r="A166" t="s">
        <v>13</v>
      </c>
      <c r="B166" t="s">
        <v>134</v>
      </c>
      <c r="C166" t="s">
        <v>87</v>
      </c>
      <c r="D166" t="s">
        <v>19</v>
      </c>
      <c r="E166" t="s">
        <v>16</v>
      </c>
      <c r="F166" t="s">
        <v>87</v>
      </c>
      <c r="G166" t="s">
        <v>93</v>
      </c>
      <c r="H166" t="s">
        <v>89</v>
      </c>
      <c r="I166" t="s">
        <v>26</v>
      </c>
      <c r="J166">
        <v>2011</v>
      </c>
      <c r="K166">
        <v>3</v>
      </c>
      <c r="L166" t="s">
        <v>27</v>
      </c>
      <c r="M166">
        <v>1680.35</v>
      </c>
      <c r="N166">
        <v>0</v>
      </c>
    </row>
    <row r="167" spans="1:14" x14ac:dyDescent="0.25">
      <c r="A167" t="s">
        <v>13</v>
      </c>
      <c r="B167" t="s">
        <v>158</v>
      </c>
      <c r="C167" t="s">
        <v>87</v>
      </c>
      <c r="D167" t="s">
        <v>28</v>
      </c>
      <c r="E167" t="s">
        <v>16</v>
      </c>
      <c r="F167" t="s">
        <v>87</v>
      </c>
      <c r="G167" t="s">
        <v>95</v>
      </c>
      <c r="H167" t="s">
        <v>49</v>
      </c>
      <c r="I167" t="s">
        <v>29</v>
      </c>
      <c r="J167">
        <v>2010</v>
      </c>
      <c r="K167">
        <v>4</v>
      </c>
      <c r="L167" t="s">
        <v>30</v>
      </c>
      <c r="M167">
        <v>0</v>
      </c>
      <c r="N167">
        <v>0</v>
      </c>
    </row>
    <row r="168" spans="1:14" x14ac:dyDescent="0.25">
      <c r="A168" t="s">
        <v>13</v>
      </c>
      <c r="B168" t="s">
        <v>159</v>
      </c>
      <c r="C168" t="s">
        <v>87</v>
      </c>
      <c r="D168" t="s">
        <v>31</v>
      </c>
      <c r="E168" t="s">
        <v>16</v>
      </c>
      <c r="F168" t="s">
        <v>87</v>
      </c>
      <c r="G168" t="s">
        <v>95</v>
      </c>
      <c r="H168" t="s">
        <v>49</v>
      </c>
      <c r="I168" t="s">
        <v>32</v>
      </c>
      <c r="J168">
        <v>2012</v>
      </c>
      <c r="K168">
        <v>1</v>
      </c>
      <c r="L168" t="s">
        <v>33</v>
      </c>
      <c r="M168">
        <v>0</v>
      </c>
      <c r="N168">
        <v>5200</v>
      </c>
    </row>
    <row r="169" spans="1:14" x14ac:dyDescent="0.25">
      <c r="A169" t="s">
        <v>13</v>
      </c>
      <c r="B169" t="s">
        <v>160</v>
      </c>
      <c r="C169" t="s">
        <v>87</v>
      </c>
      <c r="D169" t="s">
        <v>31</v>
      </c>
      <c r="E169" t="s">
        <v>16</v>
      </c>
      <c r="F169" t="s">
        <v>87</v>
      </c>
      <c r="G169" t="s">
        <v>95</v>
      </c>
      <c r="H169" t="s">
        <v>49</v>
      </c>
      <c r="I169" t="s">
        <v>34</v>
      </c>
      <c r="J169">
        <v>2010</v>
      </c>
      <c r="K169">
        <v>1</v>
      </c>
      <c r="L169" t="s">
        <v>35</v>
      </c>
      <c r="M169">
        <v>0</v>
      </c>
      <c r="N169">
        <v>1900</v>
      </c>
    </row>
    <row r="170" spans="1:14" x14ac:dyDescent="0.25">
      <c r="A170" t="s">
        <v>13</v>
      </c>
      <c r="B170" t="s">
        <v>161</v>
      </c>
      <c r="C170" t="s">
        <v>87</v>
      </c>
      <c r="D170" t="s">
        <v>31</v>
      </c>
      <c r="E170" t="s">
        <v>16</v>
      </c>
      <c r="F170" t="s">
        <v>87</v>
      </c>
      <c r="G170" t="s">
        <v>95</v>
      </c>
      <c r="H170" t="s">
        <v>49</v>
      </c>
      <c r="I170" t="s">
        <v>73</v>
      </c>
      <c r="J170">
        <v>2010</v>
      </c>
      <c r="K170">
        <v>1</v>
      </c>
      <c r="L170" t="s">
        <v>74</v>
      </c>
      <c r="M170">
        <v>0</v>
      </c>
      <c r="N170">
        <v>3500</v>
      </c>
    </row>
    <row r="171" spans="1:14" x14ac:dyDescent="0.25">
      <c r="A171" t="s">
        <v>13</v>
      </c>
      <c r="B171" t="s">
        <v>162</v>
      </c>
      <c r="C171" t="s">
        <v>87</v>
      </c>
      <c r="D171" t="s">
        <v>42</v>
      </c>
      <c r="E171" t="s">
        <v>16</v>
      </c>
      <c r="F171" t="s">
        <v>87</v>
      </c>
      <c r="G171" t="s">
        <v>95</v>
      </c>
      <c r="H171" t="s">
        <v>49</v>
      </c>
      <c r="I171" t="s">
        <v>51</v>
      </c>
      <c r="J171">
        <v>2012</v>
      </c>
      <c r="K171">
        <v>4</v>
      </c>
      <c r="L171" t="s">
        <v>52</v>
      </c>
      <c r="M171">
        <v>592</v>
      </c>
      <c r="N171">
        <v>0</v>
      </c>
    </row>
    <row r="172" spans="1:14" x14ac:dyDescent="0.25">
      <c r="A172" t="s">
        <v>13</v>
      </c>
      <c r="B172" t="s">
        <v>162</v>
      </c>
      <c r="C172" t="s">
        <v>87</v>
      </c>
      <c r="D172" t="s">
        <v>42</v>
      </c>
      <c r="E172" t="s">
        <v>16</v>
      </c>
      <c r="F172" t="s">
        <v>87</v>
      </c>
      <c r="G172" t="s">
        <v>95</v>
      </c>
      <c r="H172" t="s">
        <v>49</v>
      </c>
      <c r="I172" t="s">
        <v>51</v>
      </c>
      <c r="J172">
        <v>2012</v>
      </c>
      <c r="K172">
        <v>7</v>
      </c>
      <c r="L172" t="s">
        <v>52</v>
      </c>
      <c r="M172">
        <v>592</v>
      </c>
      <c r="N172">
        <v>0</v>
      </c>
    </row>
    <row r="173" spans="1:14" x14ac:dyDescent="0.25">
      <c r="A173" t="s">
        <v>13</v>
      </c>
      <c r="B173" t="s">
        <v>162</v>
      </c>
      <c r="C173" t="s">
        <v>87</v>
      </c>
      <c r="D173" t="s">
        <v>42</v>
      </c>
      <c r="E173" t="s">
        <v>16</v>
      </c>
      <c r="F173" t="s">
        <v>87</v>
      </c>
      <c r="G173" t="s">
        <v>95</v>
      </c>
      <c r="H173" t="s">
        <v>49</v>
      </c>
      <c r="I173" t="s">
        <v>51</v>
      </c>
      <c r="J173">
        <v>2012</v>
      </c>
      <c r="K173">
        <v>10</v>
      </c>
      <c r="L173" t="s">
        <v>52</v>
      </c>
      <c r="M173">
        <v>592</v>
      </c>
      <c r="N173">
        <v>0</v>
      </c>
    </row>
    <row r="174" spans="1:14" x14ac:dyDescent="0.25">
      <c r="A174" t="s">
        <v>13</v>
      </c>
      <c r="B174" t="s">
        <v>163</v>
      </c>
      <c r="C174" t="s">
        <v>87</v>
      </c>
      <c r="D174" t="s">
        <v>42</v>
      </c>
      <c r="E174" t="s">
        <v>16</v>
      </c>
      <c r="F174" t="s">
        <v>87</v>
      </c>
      <c r="G174" t="s">
        <v>95</v>
      </c>
      <c r="H174" t="s">
        <v>49</v>
      </c>
      <c r="I174" t="s">
        <v>43</v>
      </c>
      <c r="J174">
        <v>2010</v>
      </c>
      <c r="K174">
        <v>10</v>
      </c>
      <c r="L174" t="s">
        <v>44</v>
      </c>
      <c r="M174">
        <v>2883</v>
      </c>
      <c r="N174">
        <v>0</v>
      </c>
    </row>
    <row r="175" spans="1:14" x14ac:dyDescent="0.25">
      <c r="A175" t="s">
        <v>13</v>
      </c>
      <c r="B175" t="s">
        <v>163</v>
      </c>
      <c r="C175" t="s">
        <v>87</v>
      </c>
      <c r="D175" t="s">
        <v>42</v>
      </c>
      <c r="E175" t="s">
        <v>16</v>
      </c>
      <c r="F175" t="s">
        <v>87</v>
      </c>
      <c r="G175" t="s">
        <v>95</v>
      </c>
      <c r="H175" t="s">
        <v>49</v>
      </c>
      <c r="I175" t="s">
        <v>43</v>
      </c>
      <c r="J175">
        <v>2011</v>
      </c>
      <c r="K175">
        <v>2</v>
      </c>
      <c r="L175" t="s">
        <v>44</v>
      </c>
      <c r="M175">
        <v>4342</v>
      </c>
      <c r="N175">
        <v>0</v>
      </c>
    </row>
    <row r="176" spans="1:14" x14ac:dyDescent="0.25">
      <c r="A176" t="s">
        <v>13</v>
      </c>
      <c r="B176" t="s">
        <v>164</v>
      </c>
      <c r="C176" t="s">
        <v>87</v>
      </c>
      <c r="D176" t="s">
        <v>42</v>
      </c>
      <c r="E176" t="s">
        <v>16</v>
      </c>
      <c r="F176" t="s">
        <v>87</v>
      </c>
      <c r="G176" t="s">
        <v>95</v>
      </c>
      <c r="H176" t="s">
        <v>49</v>
      </c>
      <c r="I176" t="s">
        <v>45</v>
      </c>
      <c r="J176">
        <v>2012</v>
      </c>
      <c r="K176">
        <v>3</v>
      </c>
      <c r="L176" t="s">
        <v>46</v>
      </c>
      <c r="M176">
        <v>8075</v>
      </c>
      <c r="N176">
        <v>0</v>
      </c>
    </row>
    <row r="177" spans="1:14" x14ac:dyDescent="0.25">
      <c r="A177" t="s">
        <v>13</v>
      </c>
      <c r="B177" t="s">
        <v>164</v>
      </c>
      <c r="C177" t="s">
        <v>87</v>
      </c>
      <c r="D177" t="s">
        <v>42</v>
      </c>
      <c r="E177" t="s">
        <v>16</v>
      </c>
      <c r="F177" t="s">
        <v>87</v>
      </c>
      <c r="G177" t="s">
        <v>95</v>
      </c>
      <c r="H177" t="s">
        <v>49</v>
      </c>
      <c r="I177" t="s">
        <v>45</v>
      </c>
      <c r="J177">
        <v>2012</v>
      </c>
      <c r="K177">
        <v>6</v>
      </c>
      <c r="L177" t="s">
        <v>46</v>
      </c>
      <c r="M177">
        <v>8075</v>
      </c>
      <c r="N177">
        <v>0</v>
      </c>
    </row>
    <row r="178" spans="1:14" x14ac:dyDescent="0.25">
      <c r="A178" t="s">
        <v>13</v>
      </c>
      <c r="B178" t="s">
        <v>165</v>
      </c>
      <c r="C178" t="s">
        <v>87</v>
      </c>
      <c r="D178" t="s">
        <v>31</v>
      </c>
      <c r="E178" t="s">
        <v>16</v>
      </c>
      <c r="F178" t="s">
        <v>87</v>
      </c>
      <c r="G178" t="s">
        <v>96</v>
      </c>
      <c r="H178" t="s">
        <v>83</v>
      </c>
      <c r="I178" t="s">
        <v>73</v>
      </c>
      <c r="J178">
        <v>2011</v>
      </c>
      <c r="K178">
        <v>1</v>
      </c>
      <c r="L178" t="s">
        <v>74</v>
      </c>
      <c r="M178">
        <v>0</v>
      </c>
      <c r="N178">
        <v>0</v>
      </c>
    </row>
    <row r="179" spans="1:14" x14ac:dyDescent="0.25">
      <c r="A179" t="s">
        <v>13</v>
      </c>
      <c r="B179" t="s">
        <v>166</v>
      </c>
      <c r="C179" t="s">
        <v>87</v>
      </c>
      <c r="D179" t="s">
        <v>31</v>
      </c>
      <c r="E179" t="s">
        <v>16</v>
      </c>
      <c r="F179" t="s">
        <v>87</v>
      </c>
      <c r="G179" t="s">
        <v>80</v>
      </c>
      <c r="H179" t="s">
        <v>94</v>
      </c>
      <c r="I179" t="s">
        <v>73</v>
      </c>
      <c r="J179">
        <v>2012</v>
      </c>
      <c r="L179" t="s">
        <v>74</v>
      </c>
    </row>
    <row r="180" spans="1:14" x14ac:dyDescent="0.25">
      <c r="A180" t="s">
        <v>13</v>
      </c>
      <c r="B180" t="s">
        <v>167</v>
      </c>
      <c r="C180" t="s">
        <v>87</v>
      </c>
      <c r="D180" t="s">
        <v>31</v>
      </c>
      <c r="E180" t="s">
        <v>16</v>
      </c>
      <c r="F180" t="s">
        <v>87</v>
      </c>
      <c r="G180" t="s">
        <v>80</v>
      </c>
      <c r="H180" t="s">
        <v>94</v>
      </c>
      <c r="I180" t="s">
        <v>40</v>
      </c>
      <c r="J180">
        <v>2012</v>
      </c>
      <c r="L180" t="s">
        <v>41</v>
      </c>
    </row>
    <row r="181" spans="1:14" x14ac:dyDescent="0.25">
      <c r="A181" t="s">
        <v>13</v>
      </c>
      <c r="B181" t="s">
        <v>131</v>
      </c>
      <c r="C181" t="s">
        <v>87</v>
      </c>
      <c r="D181" t="s">
        <v>31</v>
      </c>
      <c r="E181" t="s">
        <v>16</v>
      </c>
      <c r="F181" t="s">
        <v>87</v>
      </c>
      <c r="G181" t="s">
        <v>88</v>
      </c>
      <c r="H181" t="s">
        <v>89</v>
      </c>
      <c r="I181" t="s">
        <v>62</v>
      </c>
      <c r="J181">
        <v>2011</v>
      </c>
      <c r="K181">
        <v>1</v>
      </c>
      <c r="L181" t="s">
        <v>63</v>
      </c>
      <c r="M181">
        <v>0</v>
      </c>
      <c r="N181">
        <v>0</v>
      </c>
    </row>
    <row r="182" spans="1:14" x14ac:dyDescent="0.25">
      <c r="A182" t="s">
        <v>13</v>
      </c>
      <c r="B182" t="s">
        <v>168</v>
      </c>
      <c r="C182" t="s">
        <v>87</v>
      </c>
      <c r="D182" t="s">
        <v>31</v>
      </c>
      <c r="E182" t="s">
        <v>16</v>
      </c>
      <c r="F182" t="s">
        <v>87</v>
      </c>
      <c r="G182" t="s">
        <v>88</v>
      </c>
      <c r="H182" t="s">
        <v>89</v>
      </c>
      <c r="I182" t="s">
        <v>34</v>
      </c>
      <c r="J182">
        <v>2010</v>
      </c>
      <c r="K182">
        <v>1</v>
      </c>
      <c r="L182" t="s">
        <v>35</v>
      </c>
      <c r="M182">
        <v>0</v>
      </c>
      <c r="N182">
        <v>0</v>
      </c>
    </row>
    <row r="183" spans="1:14" x14ac:dyDescent="0.25">
      <c r="A183" t="s">
        <v>13</v>
      </c>
      <c r="B183" t="s">
        <v>137</v>
      </c>
      <c r="C183" t="s">
        <v>87</v>
      </c>
      <c r="D183" t="s">
        <v>31</v>
      </c>
      <c r="E183" t="s">
        <v>16</v>
      </c>
      <c r="F183" t="s">
        <v>87</v>
      </c>
      <c r="G183" t="s">
        <v>93</v>
      </c>
      <c r="H183" t="s">
        <v>89</v>
      </c>
      <c r="I183" t="s">
        <v>62</v>
      </c>
      <c r="J183">
        <v>2011</v>
      </c>
      <c r="K183">
        <v>5</v>
      </c>
      <c r="L183" t="s">
        <v>63</v>
      </c>
      <c r="M183">
        <v>0</v>
      </c>
      <c r="N183">
        <v>0</v>
      </c>
    </row>
    <row r="184" spans="1:14" x14ac:dyDescent="0.25">
      <c r="A184" t="s">
        <v>13</v>
      </c>
      <c r="B184" t="s">
        <v>139</v>
      </c>
      <c r="C184" t="s">
        <v>87</v>
      </c>
      <c r="D184" t="s">
        <v>31</v>
      </c>
      <c r="E184" t="s">
        <v>16</v>
      </c>
      <c r="F184" t="s">
        <v>87</v>
      </c>
      <c r="G184" t="s">
        <v>93</v>
      </c>
      <c r="H184" t="s">
        <v>89</v>
      </c>
      <c r="I184" t="s">
        <v>34</v>
      </c>
      <c r="J184">
        <v>2010</v>
      </c>
      <c r="K184">
        <v>1</v>
      </c>
      <c r="L184" t="s">
        <v>35</v>
      </c>
      <c r="M184">
        <v>0</v>
      </c>
      <c r="N184">
        <v>4000</v>
      </c>
    </row>
    <row r="185" spans="1:14" x14ac:dyDescent="0.25">
      <c r="A185" t="s">
        <v>13</v>
      </c>
      <c r="B185" t="s">
        <v>141</v>
      </c>
      <c r="C185" t="s">
        <v>87</v>
      </c>
      <c r="D185" t="s">
        <v>31</v>
      </c>
      <c r="E185" t="s">
        <v>16</v>
      </c>
      <c r="F185" t="s">
        <v>87</v>
      </c>
      <c r="G185" t="s">
        <v>93</v>
      </c>
      <c r="H185" t="s">
        <v>89</v>
      </c>
      <c r="I185" t="s">
        <v>40</v>
      </c>
      <c r="J185">
        <v>2010</v>
      </c>
      <c r="K185">
        <v>4</v>
      </c>
      <c r="L185" t="s">
        <v>41</v>
      </c>
      <c r="M185">
        <v>109</v>
      </c>
      <c r="N185">
        <v>0</v>
      </c>
    </row>
    <row r="186" spans="1:14" x14ac:dyDescent="0.25">
      <c r="A186" t="s">
        <v>13</v>
      </c>
      <c r="B186" t="s">
        <v>141</v>
      </c>
      <c r="C186" t="s">
        <v>87</v>
      </c>
      <c r="D186" t="s">
        <v>31</v>
      </c>
      <c r="E186" t="s">
        <v>16</v>
      </c>
      <c r="F186" t="s">
        <v>87</v>
      </c>
      <c r="G186" t="s">
        <v>93</v>
      </c>
      <c r="H186" t="s">
        <v>89</v>
      </c>
      <c r="I186" t="s">
        <v>40</v>
      </c>
      <c r="J186">
        <v>2012</v>
      </c>
      <c r="K186">
        <v>8</v>
      </c>
      <c r="L186" t="s">
        <v>41</v>
      </c>
      <c r="M186">
        <v>673.85</v>
      </c>
      <c r="N186">
        <v>0</v>
      </c>
    </row>
    <row r="187" spans="1:14" x14ac:dyDescent="0.25">
      <c r="A187" t="s">
        <v>13</v>
      </c>
      <c r="B187" t="s">
        <v>142</v>
      </c>
      <c r="C187" t="s">
        <v>87</v>
      </c>
      <c r="D187" t="s">
        <v>42</v>
      </c>
      <c r="E187" t="s">
        <v>16</v>
      </c>
      <c r="F187" t="s">
        <v>87</v>
      </c>
      <c r="G187" t="s">
        <v>93</v>
      </c>
      <c r="H187" t="s">
        <v>89</v>
      </c>
      <c r="I187" t="s">
        <v>43</v>
      </c>
      <c r="J187">
        <v>2011</v>
      </c>
      <c r="K187">
        <v>8</v>
      </c>
      <c r="L187" t="s">
        <v>44</v>
      </c>
      <c r="M187">
        <v>2500</v>
      </c>
      <c r="N187">
        <v>0</v>
      </c>
    </row>
    <row r="188" spans="1:14" x14ac:dyDescent="0.25">
      <c r="A188" t="s">
        <v>13</v>
      </c>
      <c r="B188" t="s">
        <v>142</v>
      </c>
      <c r="C188" t="s">
        <v>87</v>
      </c>
      <c r="D188" t="s">
        <v>42</v>
      </c>
      <c r="E188" t="s">
        <v>16</v>
      </c>
      <c r="F188" t="s">
        <v>87</v>
      </c>
      <c r="G188" t="s">
        <v>93</v>
      </c>
      <c r="H188" t="s">
        <v>89</v>
      </c>
      <c r="I188" t="s">
        <v>43</v>
      </c>
      <c r="J188">
        <v>2011</v>
      </c>
      <c r="K188">
        <v>11</v>
      </c>
      <c r="L188" t="s">
        <v>44</v>
      </c>
      <c r="M188">
        <v>2500</v>
      </c>
      <c r="N188">
        <v>0</v>
      </c>
    </row>
    <row r="189" spans="1:14" x14ac:dyDescent="0.25">
      <c r="A189" t="s">
        <v>13</v>
      </c>
      <c r="B189" t="s">
        <v>142</v>
      </c>
      <c r="C189" t="s">
        <v>87</v>
      </c>
      <c r="D189" t="s">
        <v>42</v>
      </c>
      <c r="E189" t="s">
        <v>16</v>
      </c>
      <c r="F189" t="s">
        <v>87</v>
      </c>
      <c r="G189" t="s">
        <v>93</v>
      </c>
      <c r="H189" t="s">
        <v>89</v>
      </c>
      <c r="I189" t="s">
        <v>43</v>
      </c>
      <c r="J189">
        <v>2012</v>
      </c>
      <c r="K189">
        <v>9</v>
      </c>
      <c r="L189" t="s">
        <v>44</v>
      </c>
      <c r="M189">
        <v>2525</v>
      </c>
      <c r="N189">
        <v>0</v>
      </c>
    </row>
    <row r="190" spans="1:14" x14ac:dyDescent="0.25">
      <c r="A190" t="s">
        <v>13</v>
      </c>
      <c r="B190" t="s">
        <v>142</v>
      </c>
      <c r="C190" t="s">
        <v>87</v>
      </c>
      <c r="D190" t="s">
        <v>42</v>
      </c>
      <c r="E190" t="s">
        <v>16</v>
      </c>
      <c r="F190" t="s">
        <v>87</v>
      </c>
      <c r="G190" t="s">
        <v>93</v>
      </c>
      <c r="H190" t="s">
        <v>89</v>
      </c>
      <c r="I190" t="s">
        <v>43</v>
      </c>
      <c r="J190">
        <v>2012</v>
      </c>
      <c r="K190">
        <v>12</v>
      </c>
      <c r="L190" t="s">
        <v>44</v>
      </c>
      <c r="M190">
        <v>2525</v>
      </c>
      <c r="N190">
        <v>0</v>
      </c>
    </row>
    <row r="191" spans="1:14" x14ac:dyDescent="0.25">
      <c r="A191" t="s">
        <v>13</v>
      </c>
      <c r="B191" t="s">
        <v>147</v>
      </c>
      <c r="C191" t="s">
        <v>87</v>
      </c>
      <c r="D191" t="s">
        <v>42</v>
      </c>
      <c r="E191" t="s">
        <v>16</v>
      </c>
      <c r="F191" t="s">
        <v>87</v>
      </c>
      <c r="G191" t="s">
        <v>93</v>
      </c>
      <c r="H191" t="s">
        <v>89</v>
      </c>
      <c r="I191" t="s">
        <v>45</v>
      </c>
      <c r="J191">
        <v>2012</v>
      </c>
      <c r="K191">
        <v>3</v>
      </c>
      <c r="L191" t="s">
        <v>46</v>
      </c>
      <c r="M191">
        <v>6000</v>
      </c>
      <c r="N191">
        <v>0</v>
      </c>
    </row>
    <row r="192" spans="1:14" x14ac:dyDescent="0.25">
      <c r="A192" t="s">
        <v>13</v>
      </c>
      <c r="B192" t="s">
        <v>147</v>
      </c>
      <c r="C192" t="s">
        <v>87</v>
      </c>
      <c r="D192" t="s">
        <v>42</v>
      </c>
      <c r="E192" t="s">
        <v>16</v>
      </c>
      <c r="F192" t="s">
        <v>87</v>
      </c>
      <c r="G192" t="s">
        <v>93</v>
      </c>
      <c r="H192" t="s">
        <v>89</v>
      </c>
      <c r="I192" t="s">
        <v>45</v>
      </c>
      <c r="J192">
        <v>2012</v>
      </c>
      <c r="K192">
        <v>6</v>
      </c>
      <c r="L192" t="s">
        <v>46</v>
      </c>
      <c r="M192">
        <v>6000</v>
      </c>
      <c r="N192">
        <v>0</v>
      </c>
    </row>
    <row r="193" spans="1:14" x14ac:dyDescent="0.25">
      <c r="A193" t="s">
        <v>13</v>
      </c>
      <c r="B193" t="s">
        <v>147</v>
      </c>
      <c r="C193" t="s">
        <v>87</v>
      </c>
      <c r="D193" t="s">
        <v>42</v>
      </c>
      <c r="E193" t="s">
        <v>16</v>
      </c>
      <c r="F193" t="s">
        <v>87</v>
      </c>
      <c r="G193" t="s">
        <v>93</v>
      </c>
      <c r="H193" t="s">
        <v>89</v>
      </c>
      <c r="I193" t="s">
        <v>45</v>
      </c>
      <c r="J193">
        <v>2012</v>
      </c>
      <c r="K193">
        <v>9</v>
      </c>
      <c r="L193" t="s">
        <v>46</v>
      </c>
      <c r="M193">
        <v>6000</v>
      </c>
      <c r="N193">
        <v>0</v>
      </c>
    </row>
    <row r="194" spans="1:14" x14ac:dyDescent="0.25">
      <c r="A194" t="s">
        <v>13</v>
      </c>
      <c r="B194" t="s">
        <v>148</v>
      </c>
      <c r="C194" t="s">
        <v>87</v>
      </c>
      <c r="D194" t="s">
        <v>42</v>
      </c>
      <c r="E194" t="s">
        <v>16</v>
      </c>
      <c r="F194" t="s">
        <v>87</v>
      </c>
      <c r="G194" t="s">
        <v>93</v>
      </c>
      <c r="H194" t="s">
        <v>89</v>
      </c>
      <c r="I194" t="s">
        <v>47</v>
      </c>
      <c r="J194">
        <v>2011</v>
      </c>
      <c r="K194">
        <v>11</v>
      </c>
      <c r="L194" t="s">
        <v>48</v>
      </c>
      <c r="M194">
        <v>1358</v>
      </c>
      <c r="N194">
        <v>0</v>
      </c>
    </row>
    <row r="195" spans="1:14" x14ac:dyDescent="0.25">
      <c r="A195" t="s">
        <v>13</v>
      </c>
      <c r="B195" t="s">
        <v>149</v>
      </c>
      <c r="C195" t="s">
        <v>87</v>
      </c>
      <c r="D195" t="s">
        <v>15</v>
      </c>
      <c r="E195" t="s">
        <v>16</v>
      </c>
      <c r="F195" t="s">
        <v>87</v>
      </c>
      <c r="G195" t="s">
        <v>95</v>
      </c>
      <c r="H195" t="s">
        <v>49</v>
      </c>
      <c r="I195" t="s">
        <v>14</v>
      </c>
      <c r="J195">
        <v>2010</v>
      </c>
      <c r="K195">
        <v>6</v>
      </c>
      <c r="L195" t="s">
        <v>18</v>
      </c>
      <c r="M195">
        <v>54756.77</v>
      </c>
      <c r="N195">
        <v>0</v>
      </c>
    </row>
    <row r="196" spans="1:14" x14ac:dyDescent="0.25">
      <c r="A196" t="s">
        <v>13</v>
      </c>
      <c r="B196" t="s">
        <v>149</v>
      </c>
      <c r="C196" t="s">
        <v>87</v>
      </c>
      <c r="D196" t="s">
        <v>15</v>
      </c>
      <c r="E196" t="s">
        <v>16</v>
      </c>
      <c r="F196" t="s">
        <v>87</v>
      </c>
      <c r="G196" t="s">
        <v>95</v>
      </c>
      <c r="H196" t="s">
        <v>49</v>
      </c>
      <c r="I196" t="s">
        <v>14</v>
      </c>
      <c r="J196">
        <v>2010</v>
      </c>
      <c r="K196">
        <v>8</v>
      </c>
      <c r="L196" t="s">
        <v>18</v>
      </c>
      <c r="M196">
        <v>51675.77</v>
      </c>
      <c r="N196">
        <v>0</v>
      </c>
    </row>
    <row r="197" spans="1:14" x14ac:dyDescent="0.25">
      <c r="A197" t="s">
        <v>13</v>
      </c>
      <c r="B197" t="s">
        <v>149</v>
      </c>
      <c r="C197" t="s">
        <v>87</v>
      </c>
      <c r="D197" t="s">
        <v>15</v>
      </c>
      <c r="E197" t="s">
        <v>16</v>
      </c>
      <c r="F197" t="s">
        <v>87</v>
      </c>
      <c r="G197" t="s">
        <v>95</v>
      </c>
      <c r="H197" t="s">
        <v>49</v>
      </c>
      <c r="I197" t="s">
        <v>14</v>
      </c>
      <c r="J197">
        <v>2011</v>
      </c>
      <c r="K197">
        <v>6</v>
      </c>
      <c r="L197" t="s">
        <v>18</v>
      </c>
      <c r="M197">
        <v>59784.97</v>
      </c>
      <c r="N197">
        <v>0</v>
      </c>
    </row>
    <row r="198" spans="1:14" x14ac:dyDescent="0.25">
      <c r="A198" t="s">
        <v>13</v>
      </c>
      <c r="B198" t="s">
        <v>105</v>
      </c>
      <c r="C198" t="s">
        <v>87</v>
      </c>
      <c r="D198" t="s">
        <v>15</v>
      </c>
      <c r="E198" t="s">
        <v>16</v>
      </c>
      <c r="F198" t="s">
        <v>87</v>
      </c>
      <c r="G198" t="s">
        <v>76</v>
      </c>
      <c r="H198" t="s">
        <v>89</v>
      </c>
      <c r="I198" t="s">
        <v>14</v>
      </c>
      <c r="J198">
        <v>2010</v>
      </c>
      <c r="K198">
        <v>12</v>
      </c>
      <c r="L198" t="s">
        <v>18</v>
      </c>
      <c r="M198">
        <v>77827</v>
      </c>
      <c r="N198">
        <v>0</v>
      </c>
    </row>
    <row r="199" spans="1:14" x14ac:dyDescent="0.25">
      <c r="A199" t="s">
        <v>13</v>
      </c>
      <c r="B199" t="s">
        <v>169</v>
      </c>
      <c r="C199" t="s">
        <v>87</v>
      </c>
      <c r="D199" t="s">
        <v>15</v>
      </c>
      <c r="E199" t="s">
        <v>16</v>
      </c>
      <c r="F199" t="s">
        <v>87</v>
      </c>
      <c r="G199" t="s">
        <v>76</v>
      </c>
      <c r="H199" t="s">
        <v>89</v>
      </c>
      <c r="I199" t="s">
        <v>57</v>
      </c>
      <c r="J199">
        <v>2010</v>
      </c>
      <c r="K199">
        <v>9</v>
      </c>
      <c r="L199" t="s">
        <v>59</v>
      </c>
      <c r="M199">
        <v>5040</v>
      </c>
      <c r="N199">
        <v>0</v>
      </c>
    </row>
    <row r="200" spans="1:14" x14ac:dyDescent="0.25">
      <c r="A200" t="s">
        <v>13</v>
      </c>
      <c r="B200" t="s">
        <v>106</v>
      </c>
      <c r="C200" t="s">
        <v>87</v>
      </c>
      <c r="D200" t="s">
        <v>19</v>
      </c>
      <c r="E200" t="s">
        <v>16</v>
      </c>
      <c r="F200" t="s">
        <v>87</v>
      </c>
      <c r="G200" t="s">
        <v>76</v>
      </c>
      <c r="H200" t="s">
        <v>89</v>
      </c>
      <c r="I200" t="s">
        <v>20</v>
      </c>
      <c r="J200">
        <v>2010</v>
      </c>
      <c r="K200">
        <v>3</v>
      </c>
      <c r="L200" t="s">
        <v>69</v>
      </c>
      <c r="M200">
        <v>5786.66</v>
      </c>
      <c r="N200">
        <v>0</v>
      </c>
    </row>
    <row r="201" spans="1:14" x14ac:dyDescent="0.25">
      <c r="A201" t="s">
        <v>13</v>
      </c>
      <c r="B201" t="s">
        <v>106</v>
      </c>
      <c r="C201" t="s">
        <v>87</v>
      </c>
      <c r="D201" t="s">
        <v>19</v>
      </c>
      <c r="E201" t="s">
        <v>16</v>
      </c>
      <c r="F201" t="s">
        <v>87</v>
      </c>
      <c r="G201" t="s">
        <v>76</v>
      </c>
      <c r="H201" t="s">
        <v>89</v>
      </c>
      <c r="I201" t="s">
        <v>20</v>
      </c>
      <c r="J201">
        <v>2011</v>
      </c>
      <c r="K201">
        <v>7</v>
      </c>
      <c r="L201" t="s">
        <v>69</v>
      </c>
      <c r="M201">
        <v>6084.93</v>
      </c>
      <c r="N201">
        <v>0</v>
      </c>
    </row>
    <row r="202" spans="1:14" x14ac:dyDescent="0.25">
      <c r="A202" t="s">
        <v>13</v>
      </c>
      <c r="B202" t="s">
        <v>106</v>
      </c>
      <c r="C202" t="s">
        <v>87</v>
      </c>
      <c r="D202" t="s">
        <v>19</v>
      </c>
      <c r="E202" t="s">
        <v>16</v>
      </c>
      <c r="F202" t="s">
        <v>87</v>
      </c>
      <c r="G202" t="s">
        <v>76</v>
      </c>
      <c r="H202" t="s">
        <v>89</v>
      </c>
      <c r="I202" t="s">
        <v>20</v>
      </c>
      <c r="J202">
        <v>2012</v>
      </c>
      <c r="K202">
        <v>11</v>
      </c>
      <c r="L202" t="s">
        <v>69</v>
      </c>
      <c r="M202">
        <v>5568.81</v>
      </c>
      <c r="N202">
        <v>0</v>
      </c>
    </row>
    <row r="203" spans="1:14" x14ac:dyDescent="0.25">
      <c r="A203" t="s">
        <v>13</v>
      </c>
      <c r="B203" t="s">
        <v>143</v>
      </c>
      <c r="C203" t="s">
        <v>87</v>
      </c>
      <c r="D203" t="s">
        <v>19</v>
      </c>
      <c r="E203" t="s">
        <v>16</v>
      </c>
      <c r="F203" t="s">
        <v>87</v>
      </c>
      <c r="G203" t="s">
        <v>76</v>
      </c>
      <c r="H203" t="s">
        <v>89</v>
      </c>
      <c r="I203" t="s">
        <v>60</v>
      </c>
      <c r="J203">
        <v>2011</v>
      </c>
      <c r="K203">
        <v>1</v>
      </c>
      <c r="L203" t="s">
        <v>61</v>
      </c>
      <c r="M203">
        <v>0</v>
      </c>
      <c r="N203">
        <v>500</v>
      </c>
    </row>
    <row r="204" spans="1:14" x14ac:dyDescent="0.25">
      <c r="A204" t="s">
        <v>13</v>
      </c>
      <c r="B204" t="s">
        <v>143</v>
      </c>
      <c r="C204" t="s">
        <v>87</v>
      </c>
      <c r="D204" t="s">
        <v>19</v>
      </c>
      <c r="E204" t="s">
        <v>16</v>
      </c>
      <c r="F204" t="s">
        <v>87</v>
      </c>
      <c r="G204" t="s">
        <v>76</v>
      </c>
      <c r="H204" t="s">
        <v>89</v>
      </c>
      <c r="I204" t="s">
        <v>60</v>
      </c>
      <c r="J204">
        <v>2011</v>
      </c>
      <c r="K204">
        <v>9</v>
      </c>
      <c r="L204" t="s">
        <v>61</v>
      </c>
      <c r="M204">
        <v>151.74</v>
      </c>
      <c r="N204">
        <v>0</v>
      </c>
    </row>
    <row r="205" spans="1:14" x14ac:dyDescent="0.25">
      <c r="A205" t="s">
        <v>13</v>
      </c>
      <c r="B205" t="s">
        <v>107</v>
      </c>
      <c r="C205" t="s">
        <v>87</v>
      </c>
      <c r="D205" t="s">
        <v>19</v>
      </c>
      <c r="E205" t="s">
        <v>16</v>
      </c>
      <c r="F205" t="s">
        <v>87</v>
      </c>
      <c r="G205" t="s">
        <v>76</v>
      </c>
      <c r="H205" t="s">
        <v>89</v>
      </c>
      <c r="I205" t="s">
        <v>22</v>
      </c>
      <c r="J205">
        <v>2010</v>
      </c>
      <c r="K205">
        <v>6</v>
      </c>
      <c r="L205" t="s">
        <v>23</v>
      </c>
      <c r="M205">
        <v>3897.77</v>
      </c>
      <c r="N205">
        <v>0</v>
      </c>
    </row>
    <row r="206" spans="1:14" x14ac:dyDescent="0.25">
      <c r="A206" t="s">
        <v>13</v>
      </c>
      <c r="B206" t="s">
        <v>107</v>
      </c>
      <c r="C206" t="s">
        <v>87</v>
      </c>
      <c r="D206" t="s">
        <v>19</v>
      </c>
      <c r="E206" t="s">
        <v>16</v>
      </c>
      <c r="F206" t="s">
        <v>87</v>
      </c>
      <c r="G206" t="s">
        <v>76</v>
      </c>
      <c r="H206" t="s">
        <v>89</v>
      </c>
      <c r="I206" t="s">
        <v>22</v>
      </c>
      <c r="J206">
        <v>2010</v>
      </c>
      <c r="K206">
        <v>10</v>
      </c>
      <c r="L206" t="s">
        <v>23</v>
      </c>
      <c r="M206">
        <v>4083.5</v>
      </c>
      <c r="N206">
        <v>0</v>
      </c>
    </row>
    <row r="207" spans="1:14" x14ac:dyDescent="0.25">
      <c r="A207" t="s">
        <v>13</v>
      </c>
      <c r="B207" t="s">
        <v>107</v>
      </c>
      <c r="C207" t="s">
        <v>87</v>
      </c>
      <c r="D207" t="s">
        <v>19</v>
      </c>
      <c r="E207" t="s">
        <v>16</v>
      </c>
      <c r="F207" t="s">
        <v>87</v>
      </c>
      <c r="G207" t="s">
        <v>76</v>
      </c>
      <c r="H207" t="s">
        <v>89</v>
      </c>
      <c r="I207" t="s">
        <v>22</v>
      </c>
      <c r="J207">
        <v>2011</v>
      </c>
      <c r="K207">
        <v>6</v>
      </c>
      <c r="L207" t="s">
        <v>23</v>
      </c>
      <c r="M207">
        <v>4269.99</v>
      </c>
      <c r="N207">
        <v>0</v>
      </c>
    </row>
    <row r="208" spans="1:14" x14ac:dyDescent="0.25">
      <c r="A208" t="s">
        <v>13</v>
      </c>
      <c r="B208" t="s">
        <v>108</v>
      </c>
      <c r="C208" t="s">
        <v>87</v>
      </c>
      <c r="D208" t="s">
        <v>19</v>
      </c>
      <c r="E208" t="s">
        <v>16</v>
      </c>
      <c r="F208" t="s">
        <v>87</v>
      </c>
      <c r="G208" t="s">
        <v>76</v>
      </c>
      <c r="H208" t="s">
        <v>89</v>
      </c>
      <c r="I208" t="s">
        <v>24</v>
      </c>
      <c r="J208">
        <v>2010</v>
      </c>
      <c r="K208">
        <v>9</v>
      </c>
      <c r="L208" t="s">
        <v>25</v>
      </c>
      <c r="M208">
        <v>794.02</v>
      </c>
      <c r="N208">
        <v>0</v>
      </c>
    </row>
    <row r="209" spans="1:14" x14ac:dyDescent="0.25">
      <c r="A209" t="s">
        <v>13</v>
      </c>
      <c r="B209" t="s">
        <v>108</v>
      </c>
      <c r="C209" t="s">
        <v>87</v>
      </c>
      <c r="D209" t="s">
        <v>19</v>
      </c>
      <c r="E209" t="s">
        <v>16</v>
      </c>
      <c r="F209" t="s">
        <v>87</v>
      </c>
      <c r="G209" t="s">
        <v>76</v>
      </c>
      <c r="H209" t="s">
        <v>89</v>
      </c>
      <c r="I209" t="s">
        <v>24</v>
      </c>
      <c r="J209">
        <v>2011</v>
      </c>
      <c r="K209">
        <v>5</v>
      </c>
      <c r="L209" t="s">
        <v>25</v>
      </c>
      <c r="M209">
        <v>647.36</v>
      </c>
      <c r="N209">
        <v>0</v>
      </c>
    </row>
    <row r="210" spans="1:14" x14ac:dyDescent="0.25">
      <c r="A210" t="s">
        <v>13</v>
      </c>
      <c r="B210" t="s">
        <v>108</v>
      </c>
      <c r="C210" t="s">
        <v>87</v>
      </c>
      <c r="D210" t="s">
        <v>19</v>
      </c>
      <c r="E210" t="s">
        <v>16</v>
      </c>
      <c r="F210" t="s">
        <v>87</v>
      </c>
      <c r="G210" t="s">
        <v>76</v>
      </c>
      <c r="H210" t="s">
        <v>89</v>
      </c>
      <c r="I210" t="s">
        <v>24</v>
      </c>
      <c r="J210">
        <v>2011</v>
      </c>
      <c r="K210">
        <v>12</v>
      </c>
      <c r="L210" t="s">
        <v>25</v>
      </c>
      <c r="M210">
        <v>822.86</v>
      </c>
      <c r="N210">
        <v>0</v>
      </c>
    </row>
    <row r="211" spans="1:14" x14ac:dyDescent="0.25">
      <c r="A211" t="s">
        <v>13</v>
      </c>
      <c r="B211" t="s">
        <v>108</v>
      </c>
      <c r="C211" t="s">
        <v>87</v>
      </c>
      <c r="D211" t="s">
        <v>19</v>
      </c>
      <c r="E211" t="s">
        <v>16</v>
      </c>
      <c r="F211" t="s">
        <v>87</v>
      </c>
      <c r="G211" t="s">
        <v>76</v>
      </c>
      <c r="H211" t="s">
        <v>89</v>
      </c>
      <c r="I211" t="s">
        <v>24</v>
      </c>
      <c r="J211">
        <v>2012</v>
      </c>
      <c r="K211">
        <v>12</v>
      </c>
      <c r="L211" t="s">
        <v>25</v>
      </c>
      <c r="M211">
        <v>498.44</v>
      </c>
      <c r="N211">
        <v>0</v>
      </c>
    </row>
    <row r="212" spans="1:14" x14ac:dyDescent="0.25">
      <c r="A212" t="s">
        <v>13</v>
      </c>
      <c r="B212" t="s">
        <v>144</v>
      </c>
      <c r="C212" t="s">
        <v>87</v>
      </c>
      <c r="D212" t="s">
        <v>19</v>
      </c>
      <c r="E212" t="s">
        <v>16</v>
      </c>
      <c r="F212" t="s">
        <v>87</v>
      </c>
      <c r="G212" t="s">
        <v>76</v>
      </c>
      <c r="H212" t="s">
        <v>89</v>
      </c>
      <c r="I212" t="s">
        <v>26</v>
      </c>
      <c r="J212">
        <v>2010</v>
      </c>
      <c r="K212">
        <v>12</v>
      </c>
      <c r="L212" t="s">
        <v>27</v>
      </c>
      <c r="M212">
        <v>16356.95</v>
      </c>
      <c r="N212">
        <v>0</v>
      </c>
    </row>
    <row r="213" spans="1:14" x14ac:dyDescent="0.25">
      <c r="A213" t="s">
        <v>13</v>
      </c>
      <c r="B213" t="s">
        <v>109</v>
      </c>
      <c r="C213" t="s">
        <v>87</v>
      </c>
      <c r="D213" t="s">
        <v>19</v>
      </c>
      <c r="E213" t="s">
        <v>16</v>
      </c>
      <c r="F213" t="s">
        <v>87</v>
      </c>
      <c r="G213" t="s">
        <v>76</v>
      </c>
      <c r="H213" t="s">
        <v>89</v>
      </c>
      <c r="I213" t="s">
        <v>81</v>
      </c>
      <c r="J213">
        <v>2012</v>
      </c>
      <c r="K213">
        <v>1</v>
      </c>
      <c r="L213" t="s">
        <v>82</v>
      </c>
      <c r="M213">
        <v>0</v>
      </c>
      <c r="N213">
        <v>0</v>
      </c>
    </row>
    <row r="214" spans="1:14" x14ac:dyDescent="0.25">
      <c r="A214" t="s">
        <v>13</v>
      </c>
      <c r="B214" t="s">
        <v>110</v>
      </c>
      <c r="C214" t="s">
        <v>87</v>
      </c>
      <c r="D214" t="s">
        <v>28</v>
      </c>
      <c r="E214" t="s">
        <v>16</v>
      </c>
      <c r="F214" t="s">
        <v>87</v>
      </c>
      <c r="G214" t="s">
        <v>76</v>
      </c>
      <c r="H214" t="s">
        <v>89</v>
      </c>
      <c r="I214" t="s">
        <v>29</v>
      </c>
      <c r="J214">
        <v>2010</v>
      </c>
      <c r="K214">
        <v>4</v>
      </c>
      <c r="L214" t="s">
        <v>30</v>
      </c>
      <c r="M214">
        <v>18.78</v>
      </c>
      <c r="N214">
        <v>0</v>
      </c>
    </row>
    <row r="215" spans="1:14" x14ac:dyDescent="0.25">
      <c r="A215" t="s">
        <v>13</v>
      </c>
      <c r="B215" t="s">
        <v>110</v>
      </c>
      <c r="C215" t="s">
        <v>87</v>
      </c>
      <c r="D215" t="s">
        <v>28</v>
      </c>
      <c r="E215" t="s">
        <v>16</v>
      </c>
      <c r="F215" t="s">
        <v>87</v>
      </c>
      <c r="G215" t="s">
        <v>76</v>
      </c>
      <c r="H215" t="s">
        <v>89</v>
      </c>
      <c r="I215" t="s">
        <v>29</v>
      </c>
      <c r="J215">
        <v>2011</v>
      </c>
      <c r="K215">
        <v>1</v>
      </c>
      <c r="L215" t="s">
        <v>30</v>
      </c>
      <c r="M215">
        <v>0</v>
      </c>
      <c r="N215">
        <v>5000</v>
      </c>
    </row>
    <row r="216" spans="1:14" x14ac:dyDescent="0.25">
      <c r="A216" t="s">
        <v>13</v>
      </c>
      <c r="B216" t="s">
        <v>170</v>
      </c>
      <c r="C216" t="s">
        <v>87</v>
      </c>
      <c r="D216" t="s">
        <v>15</v>
      </c>
      <c r="E216" t="s">
        <v>16</v>
      </c>
      <c r="F216" t="s">
        <v>87</v>
      </c>
      <c r="G216" t="s">
        <v>95</v>
      </c>
      <c r="H216" t="s">
        <v>49</v>
      </c>
      <c r="I216" t="s">
        <v>53</v>
      </c>
      <c r="J216">
        <v>2011</v>
      </c>
      <c r="K216">
        <v>8</v>
      </c>
      <c r="L216" t="s">
        <v>54</v>
      </c>
      <c r="M216">
        <v>133.97999999999999</v>
      </c>
      <c r="N216">
        <v>0</v>
      </c>
    </row>
    <row r="217" spans="1:14" x14ac:dyDescent="0.25">
      <c r="A217" t="s">
        <v>13</v>
      </c>
      <c r="B217" t="s">
        <v>150</v>
      </c>
      <c r="C217" t="s">
        <v>87</v>
      </c>
      <c r="D217" t="s">
        <v>15</v>
      </c>
      <c r="E217" t="s">
        <v>16</v>
      </c>
      <c r="F217" t="s">
        <v>87</v>
      </c>
      <c r="G217" t="s">
        <v>95</v>
      </c>
      <c r="H217" t="s">
        <v>49</v>
      </c>
      <c r="I217" t="s">
        <v>57</v>
      </c>
      <c r="J217">
        <v>2010</v>
      </c>
      <c r="K217">
        <v>3</v>
      </c>
      <c r="L217" t="s">
        <v>59</v>
      </c>
      <c r="M217">
        <v>6661.92</v>
      </c>
      <c r="N217">
        <v>0</v>
      </c>
    </row>
    <row r="218" spans="1:14" x14ac:dyDescent="0.25">
      <c r="A218" t="s">
        <v>13</v>
      </c>
      <c r="B218" t="s">
        <v>151</v>
      </c>
      <c r="C218" t="s">
        <v>87</v>
      </c>
      <c r="D218" t="s">
        <v>19</v>
      </c>
      <c r="E218" t="s">
        <v>16</v>
      </c>
      <c r="F218" t="s">
        <v>87</v>
      </c>
      <c r="G218" t="s">
        <v>95</v>
      </c>
      <c r="H218" t="s">
        <v>49</v>
      </c>
      <c r="I218" t="s">
        <v>20</v>
      </c>
      <c r="J218">
        <v>2011</v>
      </c>
      <c r="K218">
        <v>4</v>
      </c>
      <c r="L218" t="s">
        <v>21</v>
      </c>
      <c r="M218">
        <v>5382.83</v>
      </c>
      <c r="N218">
        <v>-880</v>
      </c>
    </row>
    <row r="219" spans="1:14" x14ac:dyDescent="0.25">
      <c r="A219" t="s">
        <v>13</v>
      </c>
      <c r="B219" t="s">
        <v>151</v>
      </c>
      <c r="C219" t="s">
        <v>87</v>
      </c>
      <c r="D219" t="s">
        <v>19</v>
      </c>
      <c r="E219" t="s">
        <v>16</v>
      </c>
      <c r="F219" t="s">
        <v>87</v>
      </c>
      <c r="G219" t="s">
        <v>95</v>
      </c>
      <c r="H219" t="s">
        <v>49</v>
      </c>
      <c r="I219" t="s">
        <v>20</v>
      </c>
      <c r="J219">
        <v>2012</v>
      </c>
      <c r="K219">
        <v>5</v>
      </c>
      <c r="L219" t="s">
        <v>21</v>
      </c>
      <c r="M219">
        <v>5728.03</v>
      </c>
      <c r="N219">
        <v>0</v>
      </c>
    </row>
    <row r="220" spans="1:14" x14ac:dyDescent="0.25">
      <c r="A220" t="s">
        <v>13</v>
      </c>
      <c r="B220" t="s">
        <v>151</v>
      </c>
      <c r="C220" t="s">
        <v>87</v>
      </c>
      <c r="D220" t="s">
        <v>19</v>
      </c>
      <c r="E220" t="s">
        <v>16</v>
      </c>
      <c r="F220" t="s">
        <v>87</v>
      </c>
      <c r="G220" t="s">
        <v>95</v>
      </c>
      <c r="H220" t="s">
        <v>49</v>
      </c>
      <c r="I220" t="s">
        <v>20</v>
      </c>
      <c r="J220">
        <v>2012</v>
      </c>
      <c r="K220">
        <v>6</v>
      </c>
      <c r="L220" t="s">
        <v>21</v>
      </c>
      <c r="M220">
        <v>5749.64</v>
      </c>
      <c r="N220">
        <v>0</v>
      </c>
    </row>
    <row r="221" spans="1:14" x14ac:dyDescent="0.25">
      <c r="A221" t="s">
        <v>13</v>
      </c>
      <c r="B221" t="s">
        <v>152</v>
      </c>
      <c r="C221" t="s">
        <v>87</v>
      </c>
      <c r="D221" t="s">
        <v>19</v>
      </c>
      <c r="E221" t="s">
        <v>16</v>
      </c>
      <c r="F221" t="s">
        <v>87</v>
      </c>
      <c r="G221" t="s">
        <v>95</v>
      </c>
      <c r="H221" t="s">
        <v>49</v>
      </c>
      <c r="I221" t="s">
        <v>22</v>
      </c>
      <c r="J221">
        <v>2010</v>
      </c>
      <c r="K221">
        <v>4</v>
      </c>
      <c r="L221" t="s">
        <v>23</v>
      </c>
      <c r="M221">
        <v>3203.78</v>
      </c>
      <c r="N221">
        <v>0</v>
      </c>
    </row>
    <row r="222" spans="1:14" x14ac:dyDescent="0.25">
      <c r="A222" t="s">
        <v>13</v>
      </c>
      <c r="B222" t="s">
        <v>152</v>
      </c>
      <c r="C222" t="s">
        <v>87</v>
      </c>
      <c r="D222" t="s">
        <v>19</v>
      </c>
      <c r="E222" t="s">
        <v>16</v>
      </c>
      <c r="F222" t="s">
        <v>87</v>
      </c>
      <c r="G222" t="s">
        <v>95</v>
      </c>
      <c r="H222" t="s">
        <v>49</v>
      </c>
      <c r="I222" t="s">
        <v>22</v>
      </c>
      <c r="J222">
        <v>2011</v>
      </c>
      <c r="K222">
        <v>5</v>
      </c>
      <c r="L222" t="s">
        <v>23</v>
      </c>
      <c r="M222">
        <v>3123.98</v>
      </c>
      <c r="N222">
        <v>0</v>
      </c>
    </row>
    <row r="223" spans="1:14" x14ac:dyDescent="0.25">
      <c r="A223" t="s">
        <v>13</v>
      </c>
      <c r="B223" t="s">
        <v>153</v>
      </c>
      <c r="C223" t="s">
        <v>87</v>
      </c>
      <c r="D223" t="s">
        <v>19</v>
      </c>
      <c r="E223" t="s">
        <v>16</v>
      </c>
      <c r="F223" t="s">
        <v>87</v>
      </c>
      <c r="G223" t="s">
        <v>95</v>
      </c>
      <c r="H223" t="s">
        <v>49</v>
      </c>
      <c r="I223" t="s">
        <v>24</v>
      </c>
      <c r="J223">
        <v>2012</v>
      </c>
      <c r="K223">
        <v>10</v>
      </c>
      <c r="L223" t="s">
        <v>25</v>
      </c>
      <c r="M223">
        <v>898.34</v>
      </c>
      <c r="N223">
        <v>0</v>
      </c>
    </row>
    <row r="224" spans="1:14" x14ac:dyDescent="0.25">
      <c r="A224" t="s">
        <v>13</v>
      </c>
      <c r="B224" t="s">
        <v>154</v>
      </c>
      <c r="C224" t="s">
        <v>87</v>
      </c>
      <c r="D224" t="s">
        <v>19</v>
      </c>
      <c r="E224" t="s">
        <v>16</v>
      </c>
      <c r="F224" t="s">
        <v>87</v>
      </c>
      <c r="G224" t="s">
        <v>95</v>
      </c>
      <c r="H224" t="s">
        <v>49</v>
      </c>
      <c r="I224" t="s">
        <v>26</v>
      </c>
      <c r="J224">
        <v>2011</v>
      </c>
      <c r="K224">
        <v>1</v>
      </c>
      <c r="L224" t="s">
        <v>50</v>
      </c>
      <c r="M224">
        <v>10591.09</v>
      </c>
      <c r="N224">
        <v>114810</v>
      </c>
    </row>
    <row r="225" spans="1:14" x14ac:dyDescent="0.25">
      <c r="A225" t="s">
        <v>13</v>
      </c>
      <c r="B225" t="s">
        <v>155</v>
      </c>
      <c r="C225" t="s">
        <v>87</v>
      </c>
      <c r="D225" t="s">
        <v>19</v>
      </c>
      <c r="E225" t="s">
        <v>16</v>
      </c>
      <c r="F225" t="s">
        <v>87</v>
      </c>
      <c r="G225" t="s">
        <v>95</v>
      </c>
      <c r="H225" t="s">
        <v>49</v>
      </c>
      <c r="I225" t="s">
        <v>81</v>
      </c>
      <c r="J225">
        <v>2010</v>
      </c>
      <c r="K225">
        <v>12</v>
      </c>
      <c r="L225" t="s">
        <v>82</v>
      </c>
      <c r="M225">
        <v>10219.9</v>
      </c>
      <c r="N225">
        <v>0</v>
      </c>
    </row>
    <row r="226" spans="1:14" x14ac:dyDescent="0.25">
      <c r="A226" t="s">
        <v>13</v>
      </c>
      <c r="B226" t="s">
        <v>158</v>
      </c>
      <c r="C226" t="s">
        <v>87</v>
      </c>
      <c r="D226" t="s">
        <v>28</v>
      </c>
      <c r="E226" t="s">
        <v>16</v>
      </c>
      <c r="F226" t="s">
        <v>87</v>
      </c>
      <c r="G226" t="s">
        <v>95</v>
      </c>
      <c r="H226" t="s">
        <v>49</v>
      </c>
      <c r="I226" t="s">
        <v>29</v>
      </c>
      <c r="J226">
        <v>2012</v>
      </c>
      <c r="K226">
        <v>1</v>
      </c>
      <c r="L226" t="s">
        <v>30</v>
      </c>
      <c r="M226">
        <v>130.82</v>
      </c>
      <c r="N226">
        <v>6000</v>
      </c>
    </row>
    <row r="227" spans="1:14" x14ac:dyDescent="0.25">
      <c r="A227" t="s">
        <v>13</v>
      </c>
      <c r="B227" t="s">
        <v>158</v>
      </c>
      <c r="C227" t="s">
        <v>87</v>
      </c>
      <c r="D227" t="s">
        <v>28</v>
      </c>
      <c r="E227" t="s">
        <v>16</v>
      </c>
      <c r="F227" t="s">
        <v>87</v>
      </c>
      <c r="G227" t="s">
        <v>95</v>
      </c>
      <c r="H227" t="s">
        <v>49</v>
      </c>
      <c r="I227" t="s">
        <v>29</v>
      </c>
      <c r="J227">
        <v>2012</v>
      </c>
      <c r="K227">
        <v>8</v>
      </c>
      <c r="L227" t="s">
        <v>30</v>
      </c>
      <c r="M227">
        <v>338.97</v>
      </c>
      <c r="N227">
        <v>0</v>
      </c>
    </row>
    <row r="228" spans="1:14" x14ac:dyDescent="0.25">
      <c r="A228" t="s">
        <v>13</v>
      </c>
      <c r="B228" t="s">
        <v>171</v>
      </c>
      <c r="C228" t="s">
        <v>87</v>
      </c>
      <c r="D228" t="s">
        <v>31</v>
      </c>
      <c r="E228" t="s">
        <v>16</v>
      </c>
      <c r="F228" t="s">
        <v>87</v>
      </c>
      <c r="G228" t="s">
        <v>95</v>
      </c>
      <c r="H228" t="s">
        <v>49</v>
      </c>
      <c r="I228" t="s">
        <v>62</v>
      </c>
      <c r="J228">
        <v>2012</v>
      </c>
      <c r="K228">
        <v>10</v>
      </c>
      <c r="L228" t="s">
        <v>63</v>
      </c>
      <c r="M228">
        <v>2409.73</v>
      </c>
      <c r="N228">
        <v>0</v>
      </c>
    </row>
    <row r="229" spans="1:14" x14ac:dyDescent="0.25">
      <c r="A229" t="s">
        <v>13</v>
      </c>
      <c r="B229" t="s">
        <v>159</v>
      </c>
      <c r="C229" t="s">
        <v>87</v>
      </c>
      <c r="D229" t="s">
        <v>31</v>
      </c>
      <c r="E229" t="s">
        <v>16</v>
      </c>
      <c r="F229" t="s">
        <v>87</v>
      </c>
      <c r="G229" t="s">
        <v>95</v>
      </c>
      <c r="H229" t="s">
        <v>49</v>
      </c>
      <c r="I229" t="s">
        <v>32</v>
      </c>
      <c r="J229">
        <v>2010</v>
      </c>
      <c r="K229">
        <v>2</v>
      </c>
      <c r="L229" t="s">
        <v>33</v>
      </c>
      <c r="M229">
        <v>311.58</v>
      </c>
      <c r="N229">
        <v>0</v>
      </c>
    </row>
    <row r="230" spans="1:14" x14ac:dyDescent="0.25">
      <c r="A230" t="s">
        <v>13</v>
      </c>
      <c r="B230" t="s">
        <v>159</v>
      </c>
      <c r="C230" t="s">
        <v>87</v>
      </c>
      <c r="D230" t="s">
        <v>31</v>
      </c>
      <c r="E230" t="s">
        <v>16</v>
      </c>
      <c r="F230" t="s">
        <v>87</v>
      </c>
      <c r="G230" t="s">
        <v>95</v>
      </c>
      <c r="H230" t="s">
        <v>49</v>
      </c>
      <c r="I230" t="s">
        <v>32</v>
      </c>
      <c r="J230">
        <v>2011</v>
      </c>
      <c r="K230">
        <v>10</v>
      </c>
      <c r="L230" t="s">
        <v>33</v>
      </c>
      <c r="M230">
        <v>0</v>
      </c>
      <c r="N230">
        <v>0</v>
      </c>
    </row>
    <row r="231" spans="1:14" x14ac:dyDescent="0.25">
      <c r="A231" t="s">
        <v>13</v>
      </c>
      <c r="B231" t="s">
        <v>159</v>
      </c>
      <c r="C231" t="s">
        <v>87</v>
      </c>
      <c r="D231" t="s">
        <v>31</v>
      </c>
      <c r="E231" t="s">
        <v>16</v>
      </c>
      <c r="F231" t="s">
        <v>87</v>
      </c>
      <c r="G231" t="s">
        <v>95</v>
      </c>
      <c r="H231" t="s">
        <v>49</v>
      </c>
      <c r="I231" t="s">
        <v>32</v>
      </c>
      <c r="J231">
        <v>2012</v>
      </c>
      <c r="K231">
        <v>3</v>
      </c>
      <c r="L231" t="s">
        <v>33</v>
      </c>
      <c r="M231">
        <v>476.78</v>
      </c>
      <c r="N231">
        <v>0</v>
      </c>
    </row>
    <row r="232" spans="1:14" x14ac:dyDescent="0.25">
      <c r="A232" t="s">
        <v>13</v>
      </c>
      <c r="B232" t="s">
        <v>159</v>
      </c>
      <c r="C232" t="s">
        <v>87</v>
      </c>
      <c r="D232" t="s">
        <v>31</v>
      </c>
      <c r="E232" t="s">
        <v>16</v>
      </c>
      <c r="F232" t="s">
        <v>87</v>
      </c>
      <c r="G232" t="s">
        <v>95</v>
      </c>
      <c r="H232" t="s">
        <v>49</v>
      </c>
      <c r="I232" t="s">
        <v>32</v>
      </c>
      <c r="J232">
        <v>2012</v>
      </c>
      <c r="K232">
        <v>6</v>
      </c>
      <c r="L232" t="s">
        <v>33</v>
      </c>
      <c r="M232">
        <v>551.76</v>
      </c>
      <c r="N232">
        <v>0</v>
      </c>
    </row>
    <row r="233" spans="1:14" x14ac:dyDescent="0.25">
      <c r="A233" t="s">
        <v>13</v>
      </c>
      <c r="B233" t="s">
        <v>159</v>
      </c>
      <c r="C233" t="s">
        <v>87</v>
      </c>
      <c r="D233" t="s">
        <v>31</v>
      </c>
      <c r="E233" t="s">
        <v>16</v>
      </c>
      <c r="F233" t="s">
        <v>87</v>
      </c>
      <c r="G233" t="s">
        <v>95</v>
      </c>
      <c r="H233" t="s">
        <v>49</v>
      </c>
      <c r="I233" t="s">
        <v>32</v>
      </c>
      <c r="J233">
        <v>2012</v>
      </c>
      <c r="K233">
        <v>11</v>
      </c>
      <c r="L233" t="s">
        <v>33</v>
      </c>
      <c r="M233">
        <v>1041.9000000000001</v>
      </c>
      <c r="N233">
        <v>0</v>
      </c>
    </row>
    <row r="234" spans="1:14" x14ac:dyDescent="0.25">
      <c r="A234" t="s">
        <v>13</v>
      </c>
      <c r="B234" t="s">
        <v>160</v>
      </c>
      <c r="C234" t="s">
        <v>87</v>
      </c>
      <c r="D234" t="s">
        <v>31</v>
      </c>
      <c r="E234" t="s">
        <v>16</v>
      </c>
      <c r="F234" t="s">
        <v>87</v>
      </c>
      <c r="G234" t="s">
        <v>95</v>
      </c>
      <c r="H234" t="s">
        <v>49</v>
      </c>
      <c r="I234" t="s">
        <v>34</v>
      </c>
      <c r="J234">
        <v>2011</v>
      </c>
      <c r="K234">
        <v>8</v>
      </c>
      <c r="L234" t="s">
        <v>35</v>
      </c>
      <c r="M234">
        <v>384.39</v>
      </c>
      <c r="N234">
        <v>0</v>
      </c>
    </row>
    <row r="235" spans="1:14" x14ac:dyDescent="0.25">
      <c r="A235" t="s">
        <v>13</v>
      </c>
      <c r="B235" t="s">
        <v>160</v>
      </c>
      <c r="C235" t="s">
        <v>87</v>
      </c>
      <c r="D235" t="s">
        <v>31</v>
      </c>
      <c r="E235" t="s">
        <v>16</v>
      </c>
      <c r="F235" t="s">
        <v>87</v>
      </c>
      <c r="G235" t="s">
        <v>95</v>
      </c>
      <c r="H235" t="s">
        <v>49</v>
      </c>
      <c r="I235" t="s">
        <v>34</v>
      </c>
      <c r="J235">
        <v>2012</v>
      </c>
      <c r="K235">
        <v>6</v>
      </c>
      <c r="L235" t="s">
        <v>35</v>
      </c>
      <c r="M235">
        <v>1280.77</v>
      </c>
      <c r="N235">
        <v>0</v>
      </c>
    </row>
    <row r="236" spans="1:14" x14ac:dyDescent="0.25">
      <c r="A236" t="s">
        <v>13</v>
      </c>
      <c r="B236" t="s">
        <v>161</v>
      </c>
      <c r="C236" t="s">
        <v>87</v>
      </c>
      <c r="D236" t="s">
        <v>31</v>
      </c>
      <c r="E236" t="s">
        <v>16</v>
      </c>
      <c r="F236" t="s">
        <v>87</v>
      </c>
      <c r="G236" t="s">
        <v>95</v>
      </c>
      <c r="H236" t="s">
        <v>49</v>
      </c>
      <c r="I236" t="s">
        <v>73</v>
      </c>
      <c r="J236">
        <v>2012</v>
      </c>
      <c r="K236">
        <v>3</v>
      </c>
      <c r="L236" t="s">
        <v>74</v>
      </c>
      <c r="M236">
        <v>0</v>
      </c>
      <c r="N236">
        <v>0</v>
      </c>
    </row>
    <row r="237" spans="1:14" x14ac:dyDescent="0.25">
      <c r="A237" t="s">
        <v>13</v>
      </c>
      <c r="B237" t="s">
        <v>161</v>
      </c>
      <c r="C237" t="s">
        <v>87</v>
      </c>
      <c r="D237" t="s">
        <v>31</v>
      </c>
      <c r="E237" t="s">
        <v>16</v>
      </c>
      <c r="F237" t="s">
        <v>87</v>
      </c>
      <c r="G237" t="s">
        <v>95</v>
      </c>
      <c r="H237" t="s">
        <v>49</v>
      </c>
      <c r="I237" t="s">
        <v>73</v>
      </c>
      <c r="J237">
        <v>2012</v>
      </c>
      <c r="K237">
        <v>4</v>
      </c>
      <c r="L237" t="s">
        <v>74</v>
      </c>
      <c r="M237">
        <v>5558.45</v>
      </c>
      <c r="N237">
        <v>0</v>
      </c>
    </row>
    <row r="238" spans="1:14" x14ac:dyDescent="0.25">
      <c r="A238" t="s">
        <v>13</v>
      </c>
      <c r="B238" t="s">
        <v>172</v>
      </c>
      <c r="C238" t="s">
        <v>87</v>
      </c>
      <c r="D238" t="s">
        <v>15</v>
      </c>
      <c r="E238" t="s">
        <v>16</v>
      </c>
      <c r="F238" t="s">
        <v>87</v>
      </c>
      <c r="G238" t="s">
        <v>88</v>
      </c>
      <c r="H238" t="s">
        <v>89</v>
      </c>
      <c r="I238" t="s">
        <v>14</v>
      </c>
      <c r="J238">
        <v>2012</v>
      </c>
      <c r="K238">
        <v>1</v>
      </c>
      <c r="L238" t="s">
        <v>18</v>
      </c>
      <c r="M238">
        <v>0</v>
      </c>
      <c r="N238">
        <v>0</v>
      </c>
    </row>
    <row r="239" spans="1:14" x14ac:dyDescent="0.25">
      <c r="A239" t="s">
        <v>13</v>
      </c>
      <c r="B239" t="s">
        <v>173</v>
      </c>
      <c r="C239" t="s">
        <v>87</v>
      </c>
      <c r="D239" t="s">
        <v>15</v>
      </c>
      <c r="E239" t="s">
        <v>16</v>
      </c>
      <c r="F239" t="s">
        <v>87</v>
      </c>
      <c r="G239" t="s">
        <v>88</v>
      </c>
      <c r="H239" t="s">
        <v>89</v>
      </c>
      <c r="I239" t="s">
        <v>53</v>
      </c>
      <c r="J239">
        <v>2010</v>
      </c>
      <c r="K239">
        <v>1</v>
      </c>
      <c r="L239" t="s">
        <v>54</v>
      </c>
      <c r="M239">
        <v>0</v>
      </c>
      <c r="N239">
        <v>0</v>
      </c>
    </row>
    <row r="240" spans="1:14" x14ac:dyDescent="0.25">
      <c r="A240" t="s">
        <v>13</v>
      </c>
      <c r="B240" t="s">
        <v>174</v>
      </c>
      <c r="C240" t="s">
        <v>87</v>
      </c>
      <c r="D240" t="s">
        <v>28</v>
      </c>
      <c r="E240" t="s">
        <v>16</v>
      </c>
      <c r="F240" t="s">
        <v>87</v>
      </c>
      <c r="G240" t="s">
        <v>88</v>
      </c>
      <c r="H240" t="s">
        <v>89</v>
      </c>
      <c r="I240" t="s">
        <v>29</v>
      </c>
      <c r="J240">
        <v>2011</v>
      </c>
      <c r="K240">
        <v>1</v>
      </c>
      <c r="L240" t="s">
        <v>30</v>
      </c>
      <c r="M240">
        <v>0</v>
      </c>
      <c r="N240">
        <v>0</v>
      </c>
    </row>
    <row r="241" spans="1:14" x14ac:dyDescent="0.25">
      <c r="A241" t="s">
        <v>13</v>
      </c>
      <c r="B241" t="s">
        <v>105</v>
      </c>
      <c r="C241" t="s">
        <v>87</v>
      </c>
      <c r="D241" t="s">
        <v>15</v>
      </c>
      <c r="E241" t="s">
        <v>16</v>
      </c>
      <c r="F241" t="s">
        <v>87</v>
      </c>
      <c r="G241" t="s">
        <v>76</v>
      </c>
      <c r="H241" t="s">
        <v>89</v>
      </c>
      <c r="I241" t="s">
        <v>14</v>
      </c>
      <c r="J241">
        <v>2010</v>
      </c>
      <c r="K241">
        <v>5</v>
      </c>
      <c r="L241" t="s">
        <v>18</v>
      </c>
      <c r="M241">
        <v>74735.17</v>
      </c>
      <c r="N241">
        <v>0</v>
      </c>
    </row>
    <row r="242" spans="1:14" x14ac:dyDescent="0.25">
      <c r="A242" t="s">
        <v>13</v>
      </c>
      <c r="B242" t="s">
        <v>105</v>
      </c>
      <c r="C242" t="s">
        <v>87</v>
      </c>
      <c r="D242" t="s">
        <v>15</v>
      </c>
      <c r="E242" t="s">
        <v>16</v>
      </c>
      <c r="F242" t="s">
        <v>87</v>
      </c>
      <c r="G242" t="s">
        <v>76</v>
      </c>
      <c r="H242" t="s">
        <v>89</v>
      </c>
      <c r="I242" t="s">
        <v>14</v>
      </c>
      <c r="J242">
        <v>2010</v>
      </c>
      <c r="K242">
        <v>6</v>
      </c>
      <c r="L242" t="s">
        <v>18</v>
      </c>
      <c r="M242">
        <v>79752.289999999994</v>
      </c>
      <c r="N242">
        <v>0</v>
      </c>
    </row>
    <row r="243" spans="1:14" x14ac:dyDescent="0.25">
      <c r="A243" t="s">
        <v>13</v>
      </c>
      <c r="B243" t="s">
        <v>169</v>
      </c>
      <c r="C243" t="s">
        <v>87</v>
      </c>
      <c r="D243" t="s">
        <v>15</v>
      </c>
      <c r="E243" t="s">
        <v>16</v>
      </c>
      <c r="F243" t="s">
        <v>87</v>
      </c>
      <c r="G243" t="s">
        <v>76</v>
      </c>
      <c r="H243" t="s">
        <v>89</v>
      </c>
      <c r="I243" t="s">
        <v>57</v>
      </c>
      <c r="J243">
        <v>2010</v>
      </c>
      <c r="K243">
        <v>6</v>
      </c>
      <c r="L243" t="s">
        <v>59</v>
      </c>
      <c r="M243">
        <v>5040</v>
      </c>
      <c r="N243">
        <v>0</v>
      </c>
    </row>
    <row r="244" spans="1:14" x14ac:dyDescent="0.25">
      <c r="A244" t="s">
        <v>13</v>
      </c>
      <c r="B244" t="s">
        <v>169</v>
      </c>
      <c r="C244" t="s">
        <v>87</v>
      </c>
      <c r="D244" t="s">
        <v>15</v>
      </c>
      <c r="E244" t="s">
        <v>16</v>
      </c>
      <c r="F244" t="s">
        <v>87</v>
      </c>
      <c r="G244" t="s">
        <v>76</v>
      </c>
      <c r="H244" t="s">
        <v>89</v>
      </c>
      <c r="I244" t="s">
        <v>57</v>
      </c>
      <c r="J244">
        <v>2011</v>
      </c>
      <c r="K244">
        <v>1</v>
      </c>
      <c r="L244" t="s">
        <v>59</v>
      </c>
      <c r="M244">
        <v>0</v>
      </c>
      <c r="N244">
        <v>3000</v>
      </c>
    </row>
    <row r="245" spans="1:14" x14ac:dyDescent="0.25">
      <c r="A245" t="s">
        <v>13</v>
      </c>
      <c r="B245" t="s">
        <v>143</v>
      </c>
      <c r="C245" t="s">
        <v>87</v>
      </c>
      <c r="D245" t="s">
        <v>19</v>
      </c>
      <c r="E245" t="s">
        <v>16</v>
      </c>
      <c r="F245" t="s">
        <v>87</v>
      </c>
      <c r="G245" t="s">
        <v>76</v>
      </c>
      <c r="H245" t="s">
        <v>89</v>
      </c>
      <c r="I245" t="s">
        <v>60</v>
      </c>
      <c r="J245">
        <v>2011</v>
      </c>
      <c r="K245">
        <v>12</v>
      </c>
      <c r="L245" t="s">
        <v>61</v>
      </c>
      <c r="M245">
        <v>355.88</v>
      </c>
      <c r="N245">
        <v>0</v>
      </c>
    </row>
    <row r="246" spans="1:14" x14ac:dyDescent="0.25">
      <c r="A246" t="s">
        <v>13</v>
      </c>
      <c r="B246" t="s">
        <v>143</v>
      </c>
      <c r="C246" t="s">
        <v>87</v>
      </c>
      <c r="D246" t="s">
        <v>19</v>
      </c>
      <c r="E246" t="s">
        <v>16</v>
      </c>
      <c r="F246" t="s">
        <v>87</v>
      </c>
      <c r="G246" t="s">
        <v>76</v>
      </c>
      <c r="H246" t="s">
        <v>89</v>
      </c>
      <c r="I246" t="s">
        <v>60</v>
      </c>
      <c r="J246">
        <v>2012</v>
      </c>
      <c r="K246">
        <v>5</v>
      </c>
      <c r="L246" t="s">
        <v>75</v>
      </c>
      <c r="M246">
        <v>100</v>
      </c>
      <c r="N246">
        <v>0</v>
      </c>
    </row>
    <row r="247" spans="1:14" x14ac:dyDescent="0.25">
      <c r="A247" t="s">
        <v>13</v>
      </c>
      <c r="B247" t="s">
        <v>107</v>
      </c>
      <c r="C247" t="s">
        <v>87</v>
      </c>
      <c r="D247" t="s">
        <v>19</v>
      </c>
      <c r="E247" t="s">
        <v>16</v>
      </c>
      <c r="F247" t="s">
        <v>87</v>
      </c>
      <c r="G247" t="s">
        <v>76</v>
      </c>
      <c r="H247" t="s">
        <v>89</v>
      </c>
      <c r="I247" t="s">
        <v>22</v>
      </c>
      <c r="J247">
        <v>2011</v>
      </c>
      <c r="K247">
        <v>7</v>
      </c>
      <c r="L247" t="s">
        <v>23</v>
      </c>
      <c r="M247">
        <v>5795.61</v>
      </c>
      <c r="N247">
        <v>0</v>
      </c>
    </row>
    <row r="248" spans="1:14" x14ac:dyDescent="0.25">
      <c r="A248" t="s">
        <v>13</v>
      </c>
      <c r="B248" t="s">
        <v>107</v>
      </c>
      <c r="C248" t="s">
        <v>87</v>
      </c>
      <c r="D248" t="s">
        <v>19</v>
      </c>
      <c r="E248" t="s">
        <v>16</v>
      </c>
      <c r="F248" t="s">
        <v>87</v>
      </c>
      <c r="G248" t="s">
        <v>76</v>
      </c>
      <c r="H248" t="s">
        <v>89</v>
      </c>
      <c r="I248" t="s">
        <v>22</v>
      </c>
      <c r="J248">
        <v>2011</v>
      </c>
      <c r="K248">
        <v>11</v>
      </c>
      <c r="L248" t="s">
        <v>23</v>
      </c>
      <c r="M248">
        <v>5992.71</v>
      </c>
      <c r="N248">
        <v>0</v>
      </c>
    </row>
    <row r="249" spans="1:14" x14ac:dyDescent="0.25">
      <c r="A249" t="s">
        <v>13</v>
      </c>
      <c r="B249" t="s">
        <v>107</v>
      </c>
      <c r="C249" t="s">
        <v>87</v>
      </c>
      <c r="D249" t="s">
        <v>19</v>
      </c>
      <c r="E249" t="s">
        <v>16</v>
      </c>
      <c r="F249" t="s">
        <v>87</v>
      </c>
      <c r="G249" t="s">
        <v>76</v>
      </c>
      <c r="H249" t="s">
        <v>89</v>
      </c>
      <c r="I249" t="s">
        <v>22</v>
      </c>
      <c r="J249">
        <v>2012</v>
      </c>
      <c r="K249">
        <v>3</v>
      </c>
      <c r="L249" t="s">
        <v>23</v>
      </c>
      <c r="M249">
        <v>5678.83</v>
      </c>
      <c r="N249">
        <v>0</v>
      </c>
    </row>
    <row r="250" spans="1:14" x14ac:dyDescent="0.25">
      <c r="A250" t="s">
        <v>13</v>
      </c>
      <c r="B250" t="s">
        <v>144</v>
      </c>
      <c r="C250" t="s">
        <v>87</v>
      </c>
      <c r="D250" t="s">
        <v>19</v>
      </c>
      <c r="E250" t="s">
        <v>16</v>
      </c>
      <c r="F250" t="s">
        <v>87</v>
      </c>
      <c r="G250" t="s">
        <v>76</v>
      </c>
      <c r="H250" t="s">
        <v>89</v>
      </c>
      <c r="I250" t="s">
        <v>26</v>
      </c>
      <c r="J250">
        <v>2010</v>
      </c>
      <c r="K250">
        <v>9</v>
      </c>
      <c r="L250" t="s">
        <v>27</v>
      </c>
      <c r="M250">
        <v>15462.27</v>
      </c>
      <c r="N250">
        <v>0</v>
      </c>
    </row>
    <row r="251" spans="1:14" x14ac:dyDescent="0.25">
      <c r="A251" t="s">
        <v>13</v>
      </c>
      <c r="B251" t="s">
        <v>144</v>
      </c>
      <c r="C251" t="s">
        <v>87</v>
      </c>
      <c r="D251" t="s">
        <v>19</v>
      </c>
      <c r="E251" t="s">
        <v>16</v>
      </c>
      <c r="F251" t="s">
        <v>87</v>
      </c>
      <c r="G251" t="s">
        <v>76</v>
      </c>
      <c r="H251" t="s">
        <v>89</v>
      </c>
      <c r="I251" t="s">
        <v>26</v>
      </c>
      <c r="J251">
        <v>2011</v>
      </c>
      <c r="K251">
        <v>9</v>
      </c>
      <c r="L251" t="s">
        <v>27</v>
      </c>
      <c r="M251">
        <v>16940.599999999999</v>
      </c>
      <c r="N251">
        <v>0</v>
      </c>
    </row>
    <row r="252" spans="1:14" x14ac:dyDescent="0.25">
      <c r="A252" t="s">
        <v>13</v>
      </c>
      <c r="B252" t="s">
        <v>175</v>
      </c>
      <c r="C252" t="s">
        <v>87</v>
      </c>
      <c r="D252" t="s">
        <v>31</v>
      </c>
      <c r="E252" t="s">
        <v>16</v>
      </c>
      <c r="F252" t="s">
        <v>87</v>
      </c>
      <c r="G252" t="s">
        <v>96</v>
      </c>
      <c r="H252" t="s">
        <v>83</v>
      </c>
      <c r="I252" t="s">
        <v>40</v>
      </c>
      <c r="J252">
        <v>2012</v>
      </c>
      <c r="K252">
        <v>1</v>
      </c>
      <c r="L252" t="s">
        <v>41</v>
      </c>
      <c r="M252">
        <v>0</v>
      </c>
      <c r="N252">
        <v>0</v>
      </c>
    </row>
    <row r="253" spans="1:14" x14ac:dyDescent="0.25">
      <c r="A253" t="s">
        <v>13</v>
      </c>
      <c r="B253" t="s">
        <v>176</v>
      </c>
      <c r="C253" t="s">
        <v>87</v>
      </c>
      <c r="D253" t="s">
        <v>15</v>
      </c>
      <c r="E253" t="s">
        <v>16</v>
      </c>
      <c r="F253" t="s">
        <v>87</v>
      </c>
      <c r="G253" t="s">
        <v>97</v>
      </c>
      <c r="H253" t="s">
        <v>49</v>
      </c>
      <c r="I253" t="s">
        <v>14</v>
      </c>
      <c r="J253">
        <v>2010</v>
      </c>
      <c r="K253">
        <v>4</v>
      </c>
      <c r="L253" t="s">
        <v>18</v>
      </c>
      <c r="M253">
        <v>1716.23</v>
      </c>
      <c r="N253">
        <v>3100</v>
      </c>
    </row>
    <row r="254" spans="1:14" x14ac:dyDescent="0.25">
      <c r="A254" t="s">
        <v>13</v>
      </c>
      <c r="B254" t="s">
        <v>177</v>
      </c>
      <c r="C254" t="s">
        <v>87</v>
      </c>
      <c r="D254" t="s">
        <v>15</v>
      </c>
      <c r="E254" t="s">
        <v>16</v>
      </c>
      <c r="F254" t="s">
        <v>87</v>
      </c>
      <c r="G254" t="s">
        <v>97</v>
      </c>
      <c r="H254" t="s">
        <v>49</v>
      </c>
      <c r="I254" t="s">
        <v>57</v>
      </c>
      <c r="J254">
        <v>2010</v>
      </c>
      <c r="K254">
        <v>1</v>
      </c>
      <c r="L254" t="s">
        <v>59</v>
      </c>
      <c r="M254">
        <v>0</v>
      </c>
      <c r="N254">
        <v>0</v>
      </c>
    </row>
    <row r="255" spans="1:14" x14ac:dyDescent="0.25">
      <c r="A255" t="s">
        <v>13</v>
      </c>
      <c r="B255" t="s">
        <v>178</v>
      </c>
      <c r="C255" t="s">
        <v>87</v>
      </c>
      <c r="D255" t="s">
        <v>19</v>
      </c>
      <c r="E255" t="s">
        <v>16</v>
      </c>
      <c r="F255" t="s">
        <v>87</v>
      </c>
      <c r="G255" t="s">
        <v>97</v>
      </c>
      <c r="H255" t="s">
        <v>49</v>
      </c>
      <c r="I255" t="s">
        <v>20</v>
      </c>
      <c r="J255">
        <v>2010</v>
      </c>
      <c r="K255">
        <v>1</v>
      </c>
      <c r="L255" t="s">
        <v>21</v>
      </c>
      <c r="M255">
        <v>146.59</v>
      </c>
      <c r="N255">
        <v>12200</v>
      </c>
    </row>
    <row r="256" spans="1:14" x14ac:dyDescent="0.25">
      <c r="A256" t="s">
        <v>13</v>
      </c>
      <c r="B256" t="s">
        <v>178</v>
      </c>
      <c r="C256" t="s">
        <v>87</v>
      </c>
      <c r="D256" t="s">
        <v>19</v>
      </c>
      <c r="E256" t="s">
        <v>16</v>
      </c>
      <c r="F256" t="s">
        <v>87</v>
      </c>
      <c r="G256" t="s">
        <v>97</v>
      </c>
      <c r="H256" t="s">
        <v>49</v>
      </c>
      <c r="I256" t="s">
        <v>20</v>
      </c>
      <c r="J256">
        <v>2011</v>
      </c>
      <c r="K256">
        <v>3</v>
      </c>
      <c r="L256" t="s">
        <v>21</v>
      </c>
      <c r="M256">
        <v>207.49</v>
      </c>
      <c r="N256">
        <v>0</v>
      </c>
    </row>
    <row r="257" spans="1:14" x14ac:dyDescent="0.25">
      <c r="A257" t="s">
        <v>13</v>
      </c>
      <c r="B257" t="s">
        <v>178</v>
      </c>
      <c r="C257" t="s">
        <v>87</v>
      </c>
      <c r="D257" t="s">
        <v>19</v>
      </c>
      <c r="E257" t="s">
        <v>16</v>
      </c>
      <c r="F257" t="s">
        <v>87</v>
      </c>
      <c r="G257" t="s">
        <v>97</v>
      </c>
      <c r="H257" t="s">
        <v>49</v>
      </c>
      <c r="I257" t="s">
        <v>20</v>
      </c>
      <c r="J257">
        <v>2012</v>
      </c>
      <c r="K257">
        <v>4</v>
      </c>
      <c r="L257" t="s">
        <v>21</v>
      </c>
      <c r="M257">
        <v>211.71</v>
      </c>
      <c r="N257">
        <v>0</v>
      </c>
    </row>
    <row r="258" spans="1:14" x14ac:dyDescent="0.25">
      <c r="A258" t="s">
        <v>13</v>
      </c>
      <c r="B258" t="s">
        <v>178</v>
      </c>
      <c r="C258" t="s">
        <v>87</v>
      </c>
      <c r="D258" t="s">
        <v>19</v>
      </c>
      <c r="E258" t="s">
        <v>16</v>
      </c>
      <c r="F258" t="s">
        <v>87</v>
      </c>
      <c r="G258" t="s">
        <v>97</v>
      </c>
      <c r="H258" t="s">
        <v>49</v>
      </c>
      <c r="I258" t="s">
        <v>20</v>
      </c>
      <c r="J258">
        <v>2012</v>
      </c>
      <c r="K258">
        <v>5</v>
      </c>
      <c r="L258" t="s">
        <v>21</v>
      </c>
      <c r="M258">
        <v>221.71</v>
      </c>
      <c r="N258">
        <v>0</v>
      </c>
    </row>
    <row r="259" spans="1:14" x14ac:dyDescent="0.25">
      <c r="A259" t="s">
        <v>13</v>
      </c>
      <c r="B259" t="s">
        <v>179</v>
      </c>
      <c r="C259" t="s">
        <v>87</v>
      </c>
      <c r="D259" t="s">
        <v>19</v>
      </c>
      <c r="E259" t="s">
        <v>16</v>
      </c>
      <c r="F259" t="s">
        <v>87</v>
      </c>
      <c r="G259" t="s">
        <v>97</v>
      </c>
      <c r="H259" t="s">
        <v>49</v>
      </c>
      <c r="I259" t="s">
        <v>22</v>
      </c>
      <c r="J259">
        <v>2012</v>
      </c>
      <c r="K259">
        <v>1</v>
      </c>
      <c r="L259" t="s">
        <v>23</v>
      </c>
      <c r="M259">
        <v>223.88</v>
      </c>
      <c r="N259">
        <v>7250</v>
      </c>
    </row>
    <row r="260" spans="1:14" x14ac:dyDescent="0.25">
      <c r="A260" t="s">
        <v>13</v>
      </c>
      <c r="B260" t="s">
        <v>179</v>
      </c>
      <c r="C260" t="s">
        <v>87</v>
      </c>
      <c r="D260" t="s">
        <v>19</v>
      </c>
      <c r="E260" t="s">
        <v>16</v>
      </c>
      <c r="F260" t="s">
        <v>87</v>
      </c>
      <c r="G260" t="s">
        <v>97</v>
      </c>
      <c r="H260" t="s">
        <v>49</v>
      </c>
      <c r="I260" t="s">
        <v>22</v>
      </c>
      <c r="J260">
        <v>2012</v>
      </c>
      <c r="K260">
        <v>10</v>
      </c>
      <c r="L260" t="s">
        <v>23</v>
      </c>
      <c r="M260">
        <v>51.47</v>
      </c>
      <c r="N260">
        <v>0</v>
      </c>
    </row>
    <row r="261" spans="1:14" x14ac:dyDescent="0.25">
      <c r="A261" t="s">
        <v>13</v>
      </c>
      <c r="B261" t="s">
        <v>179</v>
      </c>
      <c r="C261" t="s">
        <v>87</v>
      </c>
      <c r="D261" t="s">
        <v>19</v>
      </c>
      <c r="E261" t="s">
        <v>16</v>
      </c>
      <c r="F261" t="s">
        <v>87</v>
      </c>
      <c r="G261" t="s">
        <v>97</v>
      </c>
      <c r="H261" t="s">
        <v>49</v>
      </c>
      <c r="I261" t="s">
        <v>22</v>
      </c>
      <c r="J261">
        <v>2012</v>
      </c>
      <c r="K261">
        <v>12</v>
      </c>
      <c r="L261" t="s">
        <v>23</v>
      </c>
      <c r="M261">
        <v>20.87</v>
      </c>
      <c r="N261">
        <v>0</v>
      </c>
    </row>
    <row r="262" spans="1:14" x14ac:dyDescent="0.25">
      <c r="A262" t="s">
        <v>13</v>
      </c>
      <c r="B262" t="s">
        <v>180</v>
      </c>
      <c r="C262" t="s">
        <v>87</v>
      </c>
      <c r="D262" t="s">
        <v>19</v>
      </c>
      <c r="E262" t="s">
        <v>16</v>
      </c>
      <c r="F262" t="s">
        <v>87</v>
      </c>
      <c r="G262" t="s">
        <v>97</v>
      </c>
      <c r="H262" t="s">
        <v>49</v>
      </c>
      <c r="I262" t="s">
        <v>24</v>
      </c>
      <c r="J262">
        <v>2010</v>
      </c>
      <c r="K262">
        <v>1</v>
      </c>
      <c r="L262" t="s">
        <v>25</v>
      </c>
      <c r="M262">
        <v>7.67</v>
      </c>
      <c r="N262">
        <v>0</v>
      </c>
    </row>
    <row r="263" spans="1:14" x14ac:dyDescent="0.25">
      <c r="A263" t="s">
        <v>13</v>
      </c>
      <c r="B263" t="s">
        <v>180</v>
      </c>
      <c r="C263" t="s">
        <v>87</v>
      </c>
      <c r="D263" t="s">
        <v>19</v>
      </c>
      <c r="E263" t="s">
        <v>16</v>
      </c>
      <c r="F263" t="s">
        <v>87</v>
      </c>
      <c r="G263" t="s">
        <v>97</v>
      </c>
      <c r="H263" t="s">
        <v>49</v>
      </c>
      <c r="I263" t="s">
        <v>24</v>
      </c>
      <c r="J263">
        <v>2011</v>
      </c>
      <c r="K263">
        <v>7</v>
      </c>
      <c r="L263" t="s">
        <v>25</v>
      </c>
      <c r="M263">
        <v>41.56</v>
      </c>
      <c r="N263">
        <v>0</v>
      </c>
    </row>
    <row r="264" spans="1:14" x14ac:dyDescent="0.25">
      <c r="A264" t="s">
        <v>13</v>
      </c>
      <c r="B264" t="s">
        <v>181</v>
      </c>
      <c r="C264" t="s">
        <v>87</v>
      </c>
      <c r="D264" t="s">
        <v>19</v>
      </c>
      <c r="E264" t="s">
        <v>16</v>
      </c>
      <c r="F264" t="s">
        <v>87</v>
      </c>
      <c r="G264" t="s">
        <v>97</v>
      </c>
      <c r="H264" t="s">
        <v>49</v>
      </c>
      <c r="I264" t="s">
        <v>26</v>
      </c>
      <c r="J264">
        <v>2011</v>
      </c>
      <c r="K264">
        <v>5</v>
      </c>
      <c r="L264" t="s">
        <v>50</v>
      </c>
      <c r="M264">
        <v>494.3</v>
      </c>
      <c r="N264">
        <v>0</v>
      </c>
    </row>
    <row r="265" spans="1:14" x14ac:dyDescent="0.25">
      <c r="A265" t="s">
        <v>13</v>
      </c>
      <c r="B265" t="s">
        <v>181</v>
      </c>
      <c r="C265" t="s">
        <v>87</v>
      </c>
      <c r="D265" t="s">
        <v>19</v>
      </c>
      <c r="E265" t="s">
        <v>16</v>
      </c>
      <c r="F265" t="s">
        <v>87</v>
      </c>
      <c r="G265" t="s">
        <v>97</v>
      </c>
      <c r="H265" t="s">
        <v>49</v>
      </c>
      <c r="I265" t="s">
        <v>26</v>
      </c>
      <c r="J265">
        <v>2011</v>
      </c>
      <c r="K265">
        <v>9</v>
      </c>
      <c r="L265" t="s">
        <v>50</v>
      </c>
      <c r="M265">
        <v>559.79</v>
      </c>
      <c r="N265">
        <v>0</v>
      </c>
    </row>
    <row r="266" spans="1:14" x14ac:dyDescent="0.25">
      <c r="A266" t="s">
        <v>13</v>
      </c>
      <c r="B266" t="s">
        <v>182</v>
      </c>
      <c r="C266" t="s">
        <v>87</v>
      </c>
      <c r="D266" t="s">
        <v>28</v>
      </c>
      <c r="E266" t="s">
        <v>16</v>
      </c>
      <c r="F266" t="s">
        <v>87</v>
      </c>
      <c r="G266" t="s">
        <v>97</v>
      </c>
      <c r="H266" t="s">
        <v>49</v>
      </c>
      <c r="I266" t="s">
        <v>29</v>
      </c>
      <c r="J266">
        <v>2012</v>
      </c>
      <c r="K266">
        <v>1</v>
      </c>
      <c r="L266" t="s">
        <v>30</v>
      </c>
      <c r="M266">
        <v>0</v>
      </c>
      <c r="N266">
        <v>500</v>
      </c>
    </row>
    <row r="267" spans="1:14" x14ac:dyDescent="0.25">
      <c r="A267" t="s">
        <v>13</v>
      </c>
      <c r="B267" t="s">
        <v>183</v>
      </c>
      <c r="C267" t="s">
        <v>87</v>
      </c>
      <c r="D267" t="s">
        <v>31</v>
      </c>
      <c r="E267" t="s">
        <v>16</v>
      </c>
      <c r="F267" t="s">
        <v>87</v>
      </c>
      <c r="G267" t="s">
        <v>97</v>
      </c>
      <c r="H267" t="s">
        <v>49</v>
      </c>
      <c r="I267" t="s">
        <v>62</v>
      </c>
      <c r="J267">
        <v>2010</v>
      </c>
      <c r="K267">
        <v>5</v>
      </c>
      <c r="L267" t="s">
        <v>63</v>
      </c>
      <c r="M267">
        <v>87631.45</v>
      </c>
      <c r="N267">
        <v>0</v>
      </c>
    </row>
    <row r="268" spans="1:14" x14ac:dyDescent="0.25">
      <c r="A268" t="s">
        <v>13</v>
      </c>
      <c r="B268" t="s">
        <v>183</v>
      </c>
      <c r="C268" t="s">
        <v>87</v>
      </c>
      <c r="D268" t="s">
        <v>31</v>
      </c>
      <c r="E268" t="s">
        <v>16</v>
      </c>
      <c r="F268" t="s">
        <v>87</v>
      </c>
      <c r="G268" t="s">
        <v>97</v>
      </c>
      <c r="H268" t="s">
        <v>49</v>
      </c>
      <c r="I268" t="s">
        <v>62</v>
      </c>
      <c r="J268">
        <v>2011</v>
      </c>
      <c r="K268">
        <v>1</v>
      </c>
      <c r="L268" t="s">
        <v>63</v>
      </c>
      <c r="M268">
        <v>78140</v>
      </c>
      <c r="N268">
        <v>589100</v>
      </c>
    </row>
    <row r="269" spans="1:14" x14ac:dyDescent="0.25">
      <c r="A269" t="s">
        <v>13</v>
      </c>
      <c r="B269" t="s">
        <v>183</v>
      </c>
      <c r="C269" t="s">
        <v>87</v>
      </c>
      <c r="D269" t="s">
        <v>31</v>
      </c>
      <c r="E269" t="s">
        <v>16</v>
      </c>
      <c r="F269" t="s">
        <v>87</v>
      </c>
      <c r="G269" t="s">
        <v>97</v>
      </c>
      <c r="H269" t="s">
        <v>49</v>
      </c>
      <c r="I269" t="s">
        <v>62</v>
      </c>
      <c r="J269">
        <v>2011</v>
      </c>
      <c r="K269">
        <v>10</v>
      </c>
      <c r="L269" t="s">
        <v>63</v>
      </c>
      <c r="M269">
        <v>70010.19</v>
      </c>
      <c r="N269">
        <v>0</v>
      </c>
    </row>
    <row r="270" spans="1:14" x14ac:dyDescent="0.25">
      <c r="A270" t="s">
        <v>13</v>
      </c>
      <c r="B270" t="s">
        <v>184</v>
      </c>
      <c r="C270" t="s">
        <v>87</v>
      </c>
      <c r="D270" t="s">
        <v>31</v>
      </c>
      <c r="E270" t="s">
        <v>16</v>
      </c>
      <c r="F270" t="s">
        <v>87</v>
      </c>
      <c r="G270" t="s">
        <v>95</v>
      </c>
      <c r="H270" t="s">
        <v>49</v>
      </c>
      <c r="I270" t="s">
        <v>36</v>
      </c>
      <c r="J270">
        <v>2010</v>
      </c>
      <c r="K270">
        <v>3</v>
      </c>
      <c r="L270" t="s">
        <v>37</v>
      </c>
      <c r="M270">
        <v>13872</v>
      </c>
      <c r="N270">
        <v>0</v>
      </c>
    </row>
    <row r="271" spans="1:14" x14ac:dyDescent="0.25">
      <c r="A271" t="s">
        <v>13</v>
      </c>
      <c r="B271" t="s">
        <v>184</v>
      </c>
      <c r="C271" t="s">
        <v>87</v>
      </c>
      <c r="D271" t="s">
        <v>31</v>
      </c>
      <c r="E271" t="s">
        <v>16</v>
      </c>
      <c r="F271" t="s">
        <v>87</v>
      </c>
      <c r="G271" t="s">
        <v>95</v>
      </c>
      <c r="H271" t="s">
        <v>49</v>
      </c>
      <c r="I271" t="s">
        <v>36</v>
      </c>
      <c r="J271">
        <v>2010</v>
      </c>
      <c r="K271">
        <v>6</v>
      </c>
      <c r="L271" t="s">
        <v>37</v>
      </c>
      <c r="M271">
        <v>13872</v>
      </c>
      <c r="N271">
        <v>0</v>
      </c>
    </row>
    <row r="272" spans="1:14" x14ac:dyDescent="0.25">
      <c r="A272" t="s">
        <v>13</v>
      </c>
      <c r="B272" t="s">
        <v>184</v>
      </c>
      <c r="C272" t="s">
        <v>87</v>
      </c>
      <c r="D272" t="s">
        <v>31</v>
      </c>
      <c r="E272" t="s">
        <v>16</v>
      </c>
      <c r="F272" t="s">
        <v>87</v>
      </c>
      <c r="G272" t="s">
        <v>95</v>
      </c>
      <c r="H272" t="s">
        <v>49</v>
      </c>
      <c r="I272" t="s">
        <v>36</v>
      </c>
      <c r="J272">
        <v>2012</v>
      </c>
      <c r="K272">
        <v>6</v>
      </c>
      <c r="L272" t="s">
        <v>37</v>
      </c>
      <c r="M272">
        <v>11190</v>
      </c>
      <c r="N272">
        <v>0</v>
      </c>
    </row>
    <row r="273" spans="1:14" x14ac:dyDescent="0.25">
      <c r="A273" t="s">
        <v>13</v>
      </c>
      <c r="B273" t="s">
        <v>184</v>
      </c>
      <c r="C273" t="s">
        <v>87</v>
      </c>
      <c r="D273" t="s">
        <v>31</v>
      </c>
      <c r="E273" t="s">
        <v>16</v>
      </c>
      <c r="F273" t="s">
        <v>87</v>
      </c>
      <c r="G273" t="s">
        <v>95</v>
      </c>
      <c r="H273" t="s">
        <v>49</v>
      </c>
      <c r="I273" t="s">
        <v>36</v>
      </c>
      <c r="J273">
        <v>2012</v>
      </c>
      <c r="K273">
        <v>9</v>
      </c>
      <c r="L273" t="s">
        <v>37</v>
      </c>
      <c r="M273">
        <v>11190</v>
      </c>
      <c r="N273">
        <v>0</v>
      </c>
    </row>
    <row r="274" spans="1:14" x14ac:dyDescent="0.25">
      <c r="A274" t="s">
        <v>13</v>
      </c>
      <c r="B274" t="s">
        <v>184</v>
      </c>
      <c r="C274" t="s">
        <v>87</v>
      </c>
      <c r="D274" t="s">
        <v>31</v>
      </c>
      <c r="E274" t="s">
        <v>16</v>
      </c>
      <c r="F274" t="s">
        <v>87</v>
      </c>
      <c r="G274" t="s">
        <v>95</v>
      </c>
      <c r="H274" t="s">
        <v>49</v>
      </c>
      <c r="I274" t="s">
        <v>36</v>
      </c>
      <c r="J274">
        <v>2012</v>
      </c>
      <c r="K274">
        <v>12</v>
      </c>
      <c r="L274" t="s">
        <v>37</v>
      </c>
      <c r="M274">
        <v>11190</v>
      </c>
      <c r="N274">
        <v>0</v>
      </c>
    </row>
    <row r="275" spans="1:14" x14ac:dyDescent="0.25">
      <c r="A275" t="s">
        <v>13</v>
      </c>
      <c r="B275" t="s">
        <v>185</v>
      </c>
      <c r="C275" t="s">
        <v>87</v>
      </c>
      <c r="D275" t="s">
        <v>31</v>
      </c>
      <c r="E275" t="s">
        <v>16</v>
      </c>
      <c r="F275" t="s">
        <v>87</v>
      </c>
      <c r="G275" t="s">
        <v>95</v>
      </c>
      <c r="H275" t="s">
        <v>49</v>
      </c>
      <c r="I275" t="s">
        <v>38</v>
      </c>
      <c r="J275">
        <v>2011</v>
      </c>
      <c r="K275">
        <v>1</v>
      </c>
      <c r="L275" t="s">
        <v>39</v>
      </c>
      <c r="M275">
        <v>0</v>
      </c>
      <c r="N275">
        <v>500</v>
      </c>
    </row>
    <row r="276" spans="1:14" x14ac:dyDescent="0.25">
      <c r="A276" t="s">
        <v>13</v>
      </c>
      <c r="B276" t="s">
        <v>186</v>
      </c>
      <c r="C276" t="s">
        <v>87</v>
      </c>
      <c r="D276" t="s">
        <v>77</v>
      </c>
      <c r="E276" t="s">
        <v>16</v>
      </c>
      <c r="F276" t="s">
        <v>87</v>
      </c>
      <c r="G276" t="s">
        <v>95</v>
      </c>
      <c r="H276" t="s">
        <v>49</v>
      </c>
      <c r="I276" t="s">
        <v>78</v>
      </c>
      <c r="J276">
        <v>2011</v>
      </c>
      <c r="K276">
        <v>8</v>
      </c>
      <c r="L276" t="s">
        <v>86</v>
      </c>
      <c r="M276">
        <v>22654</v>
      </c>
      <c r="N276">
        <v>0</v>
      </c>
    </row>
    <row r="277" spans="1:14" x14ac:dyDescent="0.25">
      <c r="A277" t="s">
        <v>13</v>
      </c>
      <c r="B277" t="s">
        <v>187</v>
      </c>
      <c r="C277" t="s">
        <v>87</v>
      </c>
      <c r="D277" t="s">
        <v>42</v>
      </c>
      <c r="E277" t="s">
        <v>16</v>
      </c>
      <c r="F277" t="s">
        <v>87</v>
      </c>
      <c r="G277" t="s">
        <v>95</v>
      </c>
      <c r="H277" t="s">
        <v>49</v>
      </c>
      <c r="I277" t="s">
        <v>70</v>
      </c>
      <c r="J277">
        <v>2010</v>
      </c>
      <c r="K277">
        <v>5</v>
      </c>
      <c r="L277" t="s">
        <v>98</v>
      </c>
      <c r="M277">
        <v>25</v>
      </c>
      <c r="N277">
        <v>0</v>
      </c>
    </row>
    <row r="278" spans="1:14" x14ac:dyDescent="0.25">
      <c r="A278" t="s">
        <v>13</v>
      </c>
      <c r="B278" t="s">
        <v>187</v>
      </c>
      <c r="C278" t="s">
        <v>87</v>
      </c>
      <c r="D278" t="s">
        <v>42</v>
      </c>
      <c r="E278" t="s">
        <v>16</v>
      </c>
      <c r="F278" t="s">
        <v>87</v>
      </c>
      <c r="G278" t="s">
        <v>95</v>
      </c>
      <c r="H278" t="s">
        <v>49</v>
      </c>
      <c r="I278" t="s">
        <v>70</v>
      </c>
      <c r="J278">
        <v>2010</v>
      </c>
      <c r="K278">
        <v>8</v>
      </c>
      <c r="L278" t="s">
        <v>98</v>
      </c>
      <c r="M278">
        <v>25</v>
      </c>
      <c r="N278">
        <v>0</v>
      </c>
    </row>
    <row r="279" spans="1:14" x14ac:dyDescent="0.25">
      <c r="A279" t="s">
        <v>13</v>
      </c>
      <c r="B279" t="s">
        <v>187</v>
      </c>
      <c r="C279" t="s">
        <v>87</v>
      </c>
      <c r="D279" t="s">
        <v>42</v>
      </c>
      <c r="E279" t="s">
        <v>16</v>
      </c>
      <c r="F279" t="s">
        <v>87</v>
      </c>
      <c r="G279" t="s">
        <v>95</v>
      </c>
      <c r="H279" t="s">
        <v>49</v>
      </c>
      <c r="I279" t="s">
        <v>70</v>
      </c>
      <c r="J279">
        <v>2010</v>
      </c>
      <c r="K279">
        <v>11</v>
      </c>
      <c r="L279" t="s">
        <v>98</v>
      </c>
      <c r="M279">
        <v>25</v>
      </c>
      <c r="N279">
        <v>0</v>
      </c>
    </row>
    <row r="280" spans="1:14" x14ac:dyDescent="0.25">
      <c r="A280" t="s">
        <v>13</v>
      </c>
      <c r="B280" t="s">
        <v>162</v>
      </c>
      <c r="C280" t="s">
        <v>87</v>
      </c>
      <c r="D280" t="s">
        <v>42</v>
      </c>
      <c r="E280" t="s">
        <v>16</v>
      </c>
      <c r="F280" t="s">
        <v>87</v>
      </c>
      <c r="G280" t="s">
        <v>95</v>
      </c>
      <c r="H280" t="s">
        <v>49</v>
      </c>
      <c r="I280" t="s">
        <v>51</v>
      </c>
      <c r="J280">
        <v>2010</v>
      </c>
      <c r="K280">
        <v>3</v>
      </c>
      <c r="L280" t="s">
        <v>52</v>
      </c>
      <c r="M280">
        <v>442</v>
      </c>
      <c r="N280">
        <v>0</v>
      </c>
    </row>
    <row r="281" spans="1:14" x14ac:dyDescent="0.25">
      <c r="A281" t="s">
        <v>13</v>
      </c>
      <c r="B281" t="s">
        <v>162</v>
      </c>
      <c r="C281" t="s">
        <v>87</v>
      </c>
      <c r="D281" t="s">
        <v>42</v>
      </c>
      <c r="E281" t="s">
        <v>16</v>
      </c>
      <c r="F281" t="s">
        <v>87</v>
      </c>
      <c r="G281" t="s">
        <v>95</v>
      </c>
      <c r="H281" t="s">
        <v>49</v>
      </c>
      <c r="I281" t="s">
        <v>51</v>
      </c>
      <c r="J281">
        <v>2012</v>
      </c>
      <c r="K281">
        <v>2</v>
      </c>
      <c r="L281" t="s">
        <v>52</v>
      </c>
      <c r="M281">
        <v>592</v>
      </c>
      <c r="N281">
        <v>0</v>
      </c>
    </row>
    <row r="282" spans="1:14" x14ac:dyDescent="0.25">
      <c r="A282" t="s">
        <v>13</v>
      </c>
      <c r="B282" t="s">
        <v>162</v>
      </c>
      <c r="C282" t="s">
        <v>87</v>
      </c>
      <c r="D282" t="s">
        <v>42</v>
      </c>
      <c r="E282" t="s">
        <v>16</v>
      </c>
      <c r="F282" t="s">
        <v>87</v>
      </c>
      <c r="G282" t="s">
        <v>95</v>
      </c>
      <c r="H282" t="s">
        <v>49</v>
      </c>
      <c r="I282" t="s">
        <v>51</v>
      </c>
      <c r="J282">
        <v>2012</v>
      </c>
      <c r="K282">
        <v>5</v>
      </c>
      <c r="L282" t="s">
        <v>52</v>
      </c>
      <c r="M282">
        <v>592</v>
      </c>
      <c r="N282">
        <v>0</v>
      </c>
    </row>
    <row r="283" spans="1:14" x14ac:dyDescent="0.25">
      <c r="A283" t="s">
        <v>13</v>
      </c>
      <c r="B283" t="s">
        <v>188</v>
      </c>
      <c r="C283" t="s">
        <v>87</v>
      </c>
      <c r="D283" t="s">
        <v>42</v>
      </c>
      <c r="E283" t="s">
        <v>16</v>
      </c>
      <c r="F283" t="s">
        <v>87</v>
      </c>
      <c r="G283" t="s">
        <v>95</v>
      </c>
      <c r="H283" t="s">
        <v>49</v>
      </c>
      <c r="I283" t="s">
        <v>47</v>
      </c>
      <c r="J283">
        <v>2010</v>
      </c>
      <c r="K283">
        <v>1</v>
      </c>
      <c r="L283" t="s">
        <v>48</v>
      </c>
      <c r="M283">
        <v>9866</v>
      </c>
      <c r="N283">
        <v>118400</v>
      </c>
    </row>
    <row r="284" spans="1:14" x14ac:dyDescent="0.25">
      <c r="A284" t="s">
        <v>13</v>
      </c>
      <c r="B284" t="s">
        <v>188</v>
      </c>
      <c r="C284" t="s">
        <v>87</v>
      </c>
      <c r="D284" t="s">
        <v>42</v>
      </c>
      <c r="E284" t="s">
        <v>16</v>
      </c>
      <c r="F284" t="s">
        <v>87</v>
      </c>
      <c r="G284" t="s">
        <v>95</v>
      </c>
      <c r="H284" t="s">
        <v>49</v>
      </c>
      <c r="I284" t="s">
        <v>47</v>
      </c>
      <c r="J284">
        <v>2010</v>
      </c>
      <c r="K284">
        <v>3</v>
      </c>
      <c r="L284" t="s">
        <v>48</v>
      </c>
      <c r="M284">
        <v>9866</v>
      </c>
      <c r="N284">
        <v>0</v>
      </c>
    </row>
    <row r="285" spans="1:14" x14ac:dyDescent="0.25">
      <c r="A285" t="s">
        <v>13</v>
      </c>
      <c r="B285" t="s">
        <v>188</v>
      </c>
      <c r="C285" t="s">
        <v>87</v>
      </c>
      <c r="D285" t="s">
        <v>42</v>
      </c>
      <c r="E285" t="s">
        <v>16</v>
      </c>
      <c r="F285" t="s">
        <v>87</v>
      </c>
      <c r="G285" t="s">
        <v>95</v>
      </c>
      <c r="H285" t="s">
        <v>49</v>
      </c>
      <c r="I285" t="s">
        <v>47</v>
      </c>
      <c r="J285">
        <v>2010</v>
      </c>
      <c r="K285">
        <v>6</v>
      </c>
      <c r="L285" t="s">
        <v>48</v>
      </c>
      <c r="M285">
        <v>9866</v>
      </c>
      <c r="N285">
        <v>0</v>
      </c>
    </row>
    <row r="286" spans="1:14" x14ac:dyDescent="0.25">
      <c r="A286" t="s">
        <v>13</v>
      </c>
      <c r="B286" t="s">
        <v>188</v>
      </c>
      <c r="C286" t="s">
        <v>87</v>
      </c>
      <c r="D286" t="s">
        <v>42</v>
      </c>
      <c r="E286" t="s">
        <v>16</v>
      </c>
      <c r="F286" t="s">
        <v>87</v>
      </c>
      <c r="G286" t="s">
        <v>95</v>
      </c>
      <c r="H286" t="s">
        <v>49</v>
      </c>
      <c r="I286" t="s">
        <v>47</v>
      </c>
      <c r="J286">
        <v>2010</v>
      </c>
      <c r="K286">
        <v>9</v>
      </c>
      <c r="L286" t="s">
        <v>48</v>
      </c>
      <c r="M286">
        <v>9866</v>
      </c>
      <c r="N286">
        <v>0</v>
      </c>
    </row>
    <row r="287" spans="1:14" x14ac:dyDescent="0.25">
      <c r="A287" t="s">
        <v>13</v>
      </c>
      <c r="B287" t="s">
        <v>188</v>
      </c>
      <c r="C287" t="s">
        <v>87</v>
      </c>
      <c r="D287" t="s">
        <v>42</v>
      </c>
      <c r="E287" t="s">
        <v>16</v>
      </c>
      <c r="F287" t="s">
        <v>87</v>
      </c>
      <c r="G287" t="s">
        <v>95</v>
      </c>
      <c r="H287" t="s">
        <v>49</v>
      </c>
      <c r="I287" t="s">
        <v>47</v>
      </c>
      <c r="J287">
        <v>2011</v>
      </c>
      <c r="K287">
        <v>1</v>
      </c>
      <c r="L287" t="s">
        <v>48</v>
      </c>
      <c r="M287">
        <v>8883</v>
      </c>
      <c r="N287">
        <v>106600</v>
      </c>
    </row>
    <row r="288" spans="1:14" x14ac:dyDescent="0.25">
      <c r="A288" t="s">
        <v>13</v>
      </c>
      <c r="B288" t="s">
        <v>188</v>
      </c>
      <c r="C288" t="s">
        <v>87</v>
      </c>
      <c r="D288" t="s">
        <v>42</v>
      </c>
      <c r="E288" t="s">
        <v>16</v>
      </c>
      <c r="F288" t="s">
        <v>87</v>
      </c>
      <c r="G288" t="s">
        <v>95</v>
      </c>
      <c r="H288" t="s">
        <v>49</v>
      </c>
      <c r="I288" t="s">
        <v>47</v>
      </c>
      <c r="J288">
        <v>2011</v>
      </c>
      <c r="K288">
        <v>10</v>
      </c>
      <c r="L288" t="s">
        <v>48</v>
      </c>
      <c r="M288">
        <v>8883</v>
      </c>
      <c r="N288">
        <v>0</v>
      </c>
    </row>
    <row r="289" spans="1:14" x14ac:dyDescent="0.25">
      <c r="A289" t="s">
        <v>13</v>
      </c>
      <c r="B289" t="s">
        <v>188</v>
      </c>
      <c r="C289" t="s">
        <v>87</v>
      </c>
      <c r="D289" t="s">
        <v>42</v>
      </c>
      <c r="E289" t="s">
        <v>16</v>
      </c>
      <c r="F289" t="s">
        <v>87</v>
      </c>
      <c r="G289" t="s">
        <v>95</v>
      </c>
      <c r="H289" t="s">
        <v>49</v>
      </c>
      <c r="I289" t="s">
        <v>47</v>
      </c>
      <c r="J289">
        <v>2012</v>
      </c>
      <c r="K289">
        <v>4</v>
      </c>
      <c r="L289" t="s">
        <v>48</v>
      </c>
      <c r="M289">
        <v>9091</v>
      </c>
      <c r="N289">
        <v>0</v>
      </c>
    </row>
    <row r="290" spans="1:14" x14ac:dyDescent="0.25">
      <c r="A290" t="s">
        <v>13</v>
      </c>
      <c r="B290" t="s">
        <v>188</v>
      </c>
      <c r="C290" t="s">
        <v>87</v>
      </c>
      <c r="D290" t="s">
        <v>42</v>
      </c>
      <c r="E290" t="s">
        <v>16</v>
      </c>
      <c r="F290" t="s">
        <v>87</v>
      </c>
      <c r="G290" t="s">
        <v>95</v>
      </c>
      <c r="H290" t="s">
        <v>49</v>
      </c>
      <c r="I290" t="s">
        <v>47</v>
      </c>
      <c r="J290">
        <v>2012</v>
      </c>
      <c r="K290">
        <v>7</v>
      </c>
      <c r="L290" t="s">
        <v>48</v>
      </c>
      <c r="M290">
        <v>9091</v>
      </c>
      <c r="N290">
        <v>0</v>
      </c>
    </row>
    <row r="291" spans="1:14" x14ac:dyDescent="0.25">
      <c r="A291" t="s">
        <v>13</v>
      </c>
      <c r="B291" t="s">
        <v>110</v>
      </c>
      <c r="C291" t="s">
        <v>87</v>
      </c>
      <c r="D291" t="s">
        <v>28</v>
      </c>
      <c r="E291" t="s">
        <v>16</v>
      </c>
      <c r="F291" t="s">
        <v>87</v>
      </c>
      <c r="G291" t="s">
        <v>76</v>
      </c>
      <c r="H291" t="s">
        <v>89</v>
      </c>
      <c r="I291" t="s">
        <v>29</v>
      </c>
      <c r="J291">
        <v>2011</v>
      </c>
      <c r="K291">
        <v>4</v>
      </c>
      <c r="L291" t="s">
        <v>30</v>
      </c>
      <c r="M291">
        <v>301.10000000000002</v>
      </c>
      <c r="N291">
        <v>0</v>
      </c>
    </row>
    <row r="292" spans="1:14" x14ac:dyDescent="0.25">
      <c r="A292" t="s">
        <v>13</v>
      </c>
      <c r="B292" t="s">
        <v>110</v>
      </c>
      <c r="C292" t="s">
        <v>87</v>
      </c>
      <c r="D292" t="s">
        <v>28</v>
      </c>
      <c r="E292" t="s">
        <v>16</v>
      </c>
      <c r="F292" t="s">
        <v>87</v>
      </c>
      <c r="G292" t="s">
        <v>76</v>
      </c>
      <c r="H292" t="s">
        <v>89</v>
      </c>
      <c r="I292" t="s">
        <v>29</v>
      </c>
      <c r="J292">
        <v>2011</v>
      </c>
      <c r="K292">
        <v>5</v>
      </c>
      <c r="L292" t="s">
        <v>30</v>
      </c>
      <c r="M292">
        <v>227.34</v>
      </c>
      <c r="N292">
        <v>0</v>
      </c>
    </row>
    <row r="293" spans="1:14" x14ac:dyDescent="0.25">
      <c r="A293" t="s">
        <v>13</v>
      </c>
      <c r="B293" t="s">
        <v>110</v>
      </c>
      <c r="C293" t="s">
        <v>87</v>
      </c>
      <c r="D293" t="s">
        <v>28</v>
      </c>
      <c r="E293" t="s">
        <v>16</v>
      </c>
      <c r="F293" t="s">
        <v>87</v>
      </c>
      <c r="G293" t="s">
        <v>76</v>
      </c>
      <c r="H293" t="s">
        <v>89</v>
      </c>
      <c r="I293" t="s">
        <v>29</v>
      </c>
      <c r="J293">
        <v>2011</v>
      </c>
      <c r="K293">
        <v>9</v>
      </c>
      <c r="L293" t="s">
        <v>30</v>
      </c>
      <c r="M293">
        <v>938.72</v>
      </c>
      <c r="N293">
        <v>0</v>
      </c>
    </row>
    <row r="294" spans="1:14" x14ac:dyDescent="0.25">
      <c r="A294" t="s">
        <v>13</v>
      </c>
      <c r="B294" t="s">
        <v>110</v>
      </c>
      <c r="C294" t="s">
        <v>87</v>
      </c>
      <c r="D294" t="s">
        <v>28</v>
      </c>
      <c r="E294" t="s">
        <v>16</v>
      </c>
      <c r="F294" t="s">
        <v>87</v>
      </c>
      <c r="G294" t="s">
        <v>76</v>
      </c>
      <c r="H294" t="s">
        <v>89</v>
      </c>
      <c r="I294" t="s">
        <v>29</v>
      </c>
      <c r="J294">
        <v>2012</v>
      </c>
      <c r="K294">
        <v>7</v>
      </c>
      <c r="L294" t="s">
        <v>30</v>
      </c>
      <c r="M294">
        <v>354.82</v>
      </c>
      <c r="N294">
        <v>0</v>
      </c>
    </row>
    <row r="295" spans="1:14" x14ac:dyDescent="0.25">
      <c r="A295" t="s">
        <v>13</v>
      </c>
      <c r="B295" t="s">
        <v>111</v>
      </c>
      <c r="C295" t="s">
        <v>87</v>
      </c>
      <c r="D295" t="s">
        <v>28</v>
      </c>
      <c r="E295" t="s">
        <v>16</v>
      </c>
      <c r="F295" t="s">
        <v>87</v>
      </c>
      <c r="G295" t="s">
        <v>76</v>
      </c>
      <c r="H295" t="s">
        <v>89</v>
      </c>
      <c r="I295" t="s">
        <v>55</v>
      </c>
      <c r="J295">
        <v>2010</v>
      </c>
      <c r="K295">
        <v>1</v>
      </c>
      <c r="L295" t="s">
        <v>79</v>
      </c>
      <c r="M295">
        <v>0</v>
      </c>
      <c r="N295">
        <v>0</v>
      </c>
    </row>
    <row r="296" spans="1:14" x14ac:dyDescent="0.25">
      <c r="A296" t="s">
        <v>13</v>
      </c>
      <c r="B296" t="s">
        <v>112</v>
      </c>
      <c r="C296" t="s">
        <v>87</v>
      </c>
      <c r="D296" t="s">
        <v>31</v>
      </c>
      <c r="E296" t="s">
        <v>16</v>
      </c>
      <c r="F296" t="s">
        <v>87</v>
      </c>
      <c r="G296" t="s">
        <v>76</v>
      </c>
      <c r="H296" t="s">
        <v>89</v>
      </c>
      <c r="I296" t="s">
        <v>62</v>
      </c>
      <c r="J296">
        <v>2011</v>
      </c>
      <c r="K296">
        <v>1</v>
      </c>
      <c r="L296" t="s">
        <v>63</v>
      </c>
      <c r="M296">
        <v>950.24</v>
      </c>
      <c r="N296">
        <v>52500</v>
      </c>
    </row>
    <row r="297" spans="1:14" x14ac:dyDescent="0.25">
      <c r="A297" t="s">
        <v>13</v>
      </c>
      <c r="B297" t="s">
        <v>112</v>
      </c>
      <c r="C297" t="s">
        <v>87</v>
      </c>
      <c r="D297" t="s">
        <v>31</v>
      </c>
      <c r="E297" t="s">
        <v>16</v>
      </c>
      <c r="F297" t="s">
        <v>87</v>
      </c>
      <c r="G297" t="s">
        <v>76</v>
      </c>
      <c r="H297" t="s">
        <v>89</v>
      </c>
      <c r="I297" t="s">
        <v>62</v>
      </c>
      <c r="J297">
        <v>2011</v>
      </c>
      <c r="K297">
        <v>7</v>
      </c>
      <c r="L297" t="s">
        <v>63</v>
      </c>
      <c r="M297">
        <v>862.6</v>
      </c>
      <c r="N297">
        <v>0</v>
      </c>
    </row>
    <row r="298" spans="1:14" x14ac:dyDescent="0.25">
      <c r="A298" t="s">
        <v>13</v>
      </c>
      <c r="B298" t="s">
        <v>112</v>
      </c>
      <c r="C298" t="s">
        <v>87</v>
      </c>
      <c r="D298" t="s">
        <v>31</v>
      </c>
      <c r="E298" t="s">
        <v>16</v>
      </c>
      <c r="F298" t="s">
        <v>87</v>
      </c>
      <c r="G298" t="s">
        <v>76</v>
      </c>
      <c r="H298" t="s">
        <v>89</v>
      </c>
      <c r="I298" t="s">
        <v>62</v>
      </c>
      <c r="J298">
        <v>2012</v>
      </c>
      <c r="K298">
        <v>10</v>
      </c>
      <c r="L298" t="s">
        <v>63</v>
      </c>
      <c r="M298">
        <v>3508.79</v>
      </c>
      <c r="N298">
        <v>0</v>
      </c>
    </row>
    <row r="299" spans="1:14" x14ac:dyDescent="0.25">
      <c r="A299" t="s">
        <v>13</v>
      </c>
      <c r="B299" t="s">
        <v>112</v>
      </c>
      <c r="C299" t="s">
        <v>87</v>
      </c>
      <c r="D299" t="s">
        <v>31</v>
      </c>
      <c r="E299" t="s">
        <v>16</v>
      </c>
      <c r="F299" t="s">
        <v>87</v>
      </c>
      <c r="G299" t="s">
        <v>76</v>
      </c>
      <c r="H299" t="s">
        <v>89</v>
      </c>
      <c r="I299" t="s">
        <v>62</v>
      </c>
      <c r="J299">
        <v>2012</v>
      </c>
      <c r="K299">
        <v>11</v>
      </c>
      <c r="L299" t="s">
        <v>63</v>
      </c>
      <c r="M299">
        <v>5004.32</v>
      </c>
      <c r="N299">
        <v>0</v>
      </c>
    </row>
    <row r="300" spans="1:14" x14ac:dyDescent="0.25">
      <c r="A300" t="s">
        <v>13</v>
      </c>
      <c r="B300" t="s">
        <v>113</v>
      </c>
      <c r="C300" t="s">
        <v>87</v>
      </c>
      <c r="D300" t="s">
        <v>31</v>
      </c>
      <c r="E300" t="s">
        <v>16</v>
      </c>
      <c r="F300" t="s">
        <v>87</v>
      </c>
      <c r="G300" t="s">
        <v>76</v>
      </c>
      <c r="H300" t="s">
        <v>89</v>
      </c>
      <c r="I300" t="s">
        <v>32</v>
      </c>
      <c r="J300">
        <v>2011</v>
      </c>
      <c r="K300">
        <v>6</v>
      </c>
      <c r="L300" t="s">
        <v>33</v>
      </c>
      <c r="M300">
        <v>456</v>
      </c>
      <c r="N300">
        <v>0</v>
      </c>
    </row>
    <row r="301" spans="1:14" x14ac:dyDescent="0.25">
      <c r="A301" t="s">
        <v>13</v>
      </c>
      <c r="B301" t="s">
        <v>116</v>
      </c>
      <c r="C301" t="s">
        <v>87</v>
      </c>
      <c r="D301" t="s">
        <v>31</v>
      </c>
      <c r="E301" t="s">
        <v>16</v>
      </c>
      <c r="F301" t="s">
        <v>87</v>
      </c>
      <c r="G301" t="s">
        <v>76</v>
      </c>
      <c r="H301" t="s">
        <v>89</v>
      </c>
      <c r="I301" t="s">
        <v>40</v>
      </c>
      <c r="J301">
        <v>2010</v>
      </c>
      <c r="K301">
        <v>5</v>
      </c>
      <c r="L301" t="s">
        <v>41</v>
      </c>
      <c r="M301">
        <v>14.16</v>
      </c>
      <c r="N301">
        <v>0</v>
      </c>
    </row>
    <row r="302" spans="1:14" x14ac:dyDescent="0.25">
      <c r="A302" t="s">
        <v>13</v>
      </c>
      <c r="B302" t="s">
        <v>116</v>
      </c>
      <c r="C302" t="s">
        <v>87</v>
      </c>
      <c r="D302" t="s">
        <v>31</v>
      </c>
      <c r="E302" t="s">
        <v>16</v>
      </c>
      <c r="F302" t="s">
        <v>87</v>
      </c>
      <c r="G302" t="s">
        <v>76</v>
      </c>
      <c r="H302" t="s">
        <v>89</v>
      </c>
      <c r="I302" t="s">
        <v>40</v>
      </c>
      <c r="J302">
        <v>2011</v>
      </c>
      <c r="K302">
        <v>5</v>
      </c>
      <c r="L302" t="s">
        <v>41</v>
      </c>
      <c r="M302">
        <v>1574.81</v>
      </c>
      <c r="N302">
        <v>0</v>
      </c>
    </row>
    <row r="303" spans="1:14" x14ac:dyDescent="0.25">
      <c r="A303" t="s">
        <v>13</v>
      </c>
      <c r="B303" t="s">
        <v>116</v>
      </c>
      <c r="C303" t="s">
        <v>87</v>
      </c>
      <c r="D303" t="s">
        <v>31</v>
      </c>
      <c r="E303" t="s">
        <v>16</v>
      </c>
      <c r="F303" t="s">
        <v>87</v>
      </c>
      <c r="G303" t="s">
        <v>76</v>
      </c>
      <c r="H303" t="s">
        <v>89</v>
      </c>
      <c r="I303" t="s">
        <v>40</v>
      </c>
      <c r="J303">
        <v>2011</v>
      </c>
      <c r="K303">
        <v>13</v>
      </c>
      <c r="L303" t="s">
        <v>41</v>
      </c>
      <c r="M303">
        <v>71.400000000000006</v>
      </c>
      <c r="N303">
        <v>0</v>
      </c>
    </row>
    <row r="304" spans="1:14" x14ac:dyDescent="0.25">
      <c r="A304" t="s">
        <v>13</v>
      </c>
      <c r="B304" t="s">
        <v>117</v>
      </c>
      <c r="C304" t="s">
        <v>87</v>
      </c>
      <c r="D304" t="s">
        <v>42</v>
      </c>
      <c r="E304" t="s">
        <v>16</v>
      </c>
      <c r="F304" t="s">
        <v>87</v>
      </c>
      <c r="G304" t="s">
        <v>76</v>
      </c>
      <c r="H304" t="s">
        <v>89</v>
      </c>
      <c r="I304" t="s">
        <v>70</v>
      </c>
      <c r="J304">
        <v>2010</v>
      </c>
      <c r="K304">
        <v>4</v>
      </c>
      <c r="L304" t="s">
        <v>71</v>
      </c>
      <c r="M304">
        <v>1215.1099999999999</v>
      </c>
      <c r="N304">
        <v>0</v>
      </c>
    </row>
    <row r="305" spans="1:14" x14ac:dyDescent="0.25">
      <c r="A305" t="s">
        <v>13</v>
      </c>
      <c r="B305" t="s">
        <v>117</v>
      </c>
      <c r="C305" t="s">
        <v>87</v>
      </c>
      <c r="D305" t="s">
        <v>42</v>
      </c>
      <c r="E305" t="s">
        <v>16</v>
      </c>
      <c r="F305" t="s">
        <v>87</v>
      </c>
      <c r="G305" t="s">
        <v>76</v>
      </c>
      <c r="H305" t="s">
        <v>89</v>
      </c>
      <c r="I305" t="s">
        <v>70</v>
      </c>
      <c r="J305">
        <v>2012</v>
      </c>
      <c r="K305">
        <v>7</v>
      </c>
      <c r="L305" t="s">
        <v>71</v>
      </c>
      <c r="M305">
        <v>650</v>
      </c>
      <c r="N305">
        <v>0</v>
      </c>
    </row>
    <row r="306" spans="1:14" x14ac:dyDescent="0.25">
      <c r="A306" t="s">
        <v>13</v>
      </c>
      <c r="B306" t="s">
        <v>117</v>
      </c>
      <c r="C306" t="s">
        <v>87</v>
      </c>
      <c r="D306" t="s">
        <v>42</v>
      </c>
      <c r="E306" t="s">
        <v>16</v>
      </c>
      <c r="F306" t="s">
        <v>87</v>
      </c>
      <c r="G306" t="s">
        <v>76</v>
      </c>
      <c r="H306" t="s">
        <v>89</v>
      </c>
      <c r="I306" t="s">
        <v>70</v>
      </c>
      <c r="J306">
        <v>2012</v>
      </c>
      <c r="K306">
        <v>10</v>
      </c>
      <c r="L306" t="s">
        <v>71</v>
      </c>
      <c r="M306">
        <v>650</v>
      </c>
      <c r="N306">
        <v>0</v>
      </c>
    </row>
    <row r="307" spans="1:14" x14ac:dyDescent="0.25">
      <c r="A307" t="s">
        <v>13</v>
      </c>
      <c r="B307" t="s">
        <v>189</v>
      </c>
      <c r="C307" t="s">
        <v>87</v>
      </c>
      <c r="D307" t="s">
        <v>42</v>
      </c>
      <c r="E307" t="s">
        <v>16</v>
      </c>
      <c r="F307" t="s">
        <v>87</v>
      </c>
      <c r="G307" t="s">
        <v>76</v>
      </c>
      <c r="H307" t="s">
        <v>89</v>
      </c>
      <c r="I307" t="s">
        <v>51</v>
      </c>
      <c r="J307">
        <v>2012</v>
      </c>
      <c r="K307">
        <v>4</v>
      </c>
      <c r="L307" t="s">
        <v>72</v>
      </c>
      <c r="M307">
        <v>3342</v>
      </c>
      <c r="N307">
        <v>0</v>
      </c>
    </row>
    <row r="308" spans="1:14" x14ac:dyDescent="0.25">
      <c r="A308" t="s">
        <v>13</v>
      </c>
      <c r="B308" t="s">
        <v>189</v>
      </c>
      <c r="C308" t="s">
        <v>87</v>
      </c>
      <c r="D308" t="s">
        <v>42</v>
      </c>
      <c r="E308" t="s">
        <v>16</v>
      </c>
      <c r="F308" t="s">
        <v>87</v>
      </c>
      <c r="G308" t="s">
        <v>76</v>
      </c>
      <c r="H308" t="s">
        <v>89</v>
      </c>
      <c r="I308" t="s">
        <v>51</v>
      </c>
      <c r="J308">
        <v>2012</v>
      </c>
      <c r="K308">
        <v>7</v>
      </c>
      <c r="L308" t="s">
        <v>72</v>
      </c>
      <c r="M308">
        <v>3342</v>
      </c>
      <c r="N308">
        <v>0</v>
      </c>
    </row>
    <row r="309" spans="1:14" x14ac:dyDescent="0.25">
      <c r="A309" t="s">
        <v>13</v>
      </c>
      <c r="B309" t="s">
        <v>145</v>
      </c>
      <c r="C309" t="s">
        <v>87</v>
      </c>
      <c r="D309" t="s">
        <v>42</v>
      </c>
      <c r="E309" t="s">
        <v>16</v>
      </c>
      <c r="F309" t="s">
        <v>87</v>
      </c>
      <c r="G309" t="s">
        <v>76</v>
      </c>
      <c r="H309" t="s">
        <v>89</v>
      </c>
      <c r="I309" t="s">
        <v>43</v>
      </c>
      <c r="J309">
        <v>2012</v>
      </c>
      <c r="K309">
        <v>3</v>
      </c>
      <c r="L309" t="s">
        <v>44</v>
      </c>
      <c r="M309">
        <v>1350</v>
      </c>
      <c r="N309">
        <v>0</v>
      </c>
    </row>
    <row r="310" spans="1:14" x14ac:dyDescent="0.25">
      <c r="A310" t="s">
        <v>13</v>
      </c>
      <c r="B310" t="s">
        <v>119</v>
      </c>
      <c r="C310" t="s">
        <v>87</v>
      </c>
      <c r="D310" t="s">
        <v>42</v>
      </c>
      <c r="E310" t="s">
        <v>16</v>
      </c>
      <c r="F310" t="s">
        <v>87</v>
      </c>
      <c r="G310" t="s">
        <v>76</v>
      </c>
      <c r="H310" t="s">
        <v>89</v>
      </c>
      <c r="I310" t="s">
        <v>47</v>
      </c>
      <c r="J310">
        <v>2011</v>
      </c>
      <c r="K310">
        <v>4</v>
      </c>
      <c r="L310" t="s">
        <v>48</v>
      </c>
      <c r="M310">
        <v>8558</v>
      </c>
      <c r="N310">
        <v>0</v>
      </c>
    </row>
    <row r="311" spans="1:14" x14ac:dyDescent="0.25">
      <c r="A311" t="s">
        <v>13</v>
      </c>
      <c r="B311" t="s">
        <v>119</v>
      </c>
      <c r="C311" t="s">
        <v>87</v>
      </c>
      <c r="D311" t="s">
        <v>42</v>
      </c>
      <c r="E311" t="s">
        <v>16</v>
      </c>
      <c r="F311" t="s">
        <v>87</v>
      </c>
      <c r="G311" t="s">
        <v>76</v>
      </c>
      <c r="H311" t="s">
        <v>89</v>
      </c>
      <c r="I311" t="s">
        <v>47</v>
      </c>
      <c r="J311">
        <v>2011</v>
      </c>
      <c r="K311">
        <v>7</v>
      </c>
      <c r="L311" t="s">
        <v>48</v>
      </c>
      <c r="M311">
        <v>8558</v>
      </c>
      <c r="N311">
        <v>0</v>
      </c>
    </row>
    <row r="312" spans="1:14" x14ac:dyDescent="0.25">
      <c r="A312" t="s">
        <v>13</v>
      </c>
      <c r="B312" t="s">
        <v>119</v>
      </c>
      <c r="C312" t="s">
        <v>87</v>
      </c>
      <c r="D312" t="s">
        <v>42</v>
      </c>
      <c r="E312" t="s">
        <v>16</v>
      </c>
      <c r="F312" t="s">
        <v>87</v>
      </c>
      <c r="G312" t="s">
        <v>76</v>
      </c>
      <c r="H312" t="s">
        <v>89</v>
      </c>
      <c r="I312" t="s">
        <v>47</v>
      </c>
      <c r="J312">
        <v>2011</v>
      </c>
      <c r="K312">
        <v>10</v>
      </c>
      <c r="L312" t="s">
        <v>48</v>
      </c>
      <c r="M312">
        <v>8558</v>
      </c>
      <c r="N312">
        <v>0</v>
      </c>
    </row>
    <row r="313" spans="1:14" x14ac:dyDescent="0.25">
      <c r="A313" t="s">
        <v>13</v>
      </c>
      <c r="B313" t="s">
        <v>190</v>
      </c>
      <c r="C313" t="s">
        <v>87</v>
      </c>
      <c r="D313" t="s">
        <v>19</v>
      </c>
      <c r="E313" t="s">
        <v>16</v>
      </c>
      <c r="F313" t="s">
        <v>87</v>
      </c>
      <c r="G313" t="s">
        <v>76</v>
      </c>
      <c r="H313" t="s">
        <v>17</v>
      </c>
      <c r="I313" t="s">
        <v>20</v>
      </c>
      <c r="J313">
        <v>2011</v>
      </c>
      <c r="K313">
        <v>5</v>
      </c>
      <c r="L313" t="s">
        <v>69</v>
      </c>
      <c r="M313">
        <v>66.72</v>
      </c>
      <c r="N313">
        <v>0</v>
      </c>
    </row>
    <row r="314" spans="1:14" x14ac:dyDescent="0.25">
      <c r="A314" t="s">
        <v>13</v>
      </c>
      <c r="B314" t="s">
        <v>122</v>
      </c>
      <c r="C314" t="s">
        <v>87</v>
      </c>
      <c r="D314" t="s">
        <v>28</v>
      </c>
      <c r="E314" t="s">
        <v>16</v>
      </c>
      <c r="F314" t="s">
        <v>87</v>
      </c>
      <c r="G314" t="s">
        <v>76</v>
      </c>
      <c r="H314" t="s">
        <v>17</v>
      </c>
      <c r="I314" t="s">
        <v>29</v>
      </c>
      <c r="J314">
        <v>2012</v>
      </c>
      <c r="K314">
        <v>1</v>
      </c>
      <c r="L314" t="s">
        <v>30</v>
      </c>
      <c r="M314">
        <v>0</v>
      </c>
      <c r="N314">
        <v>18000</v>
      </c>
    </row>
    <row r="315" spans="1:14" x14ac:dyDescent="0.25">
      <c r="A315" t="s">
        <v>13</v>
      </c>
      <c r="B315" t="s">
        <v>188</v>
      </c>
      <c r="C315" t="s">
        <v>87</v>
      </c>
      <c r="D315" t="s">
        <v>42</v>
      </c>
      <c r="E315" t="s">
        <v>16</v>
      </c>
      <c r="F315" t="s">
        <v>87</v>
      </c>
      <c r="G315" t="s">
        <v>95</v>
      </c>
      <c r="H315" t="s">
        <v>49</v>
      </c>
      <c r="I315" t="s">
        <v>47</v>
      </c>
      <c r="J315">
        <v>2012</v>
      </c>
      <c r="K315">
        <v>10</v>
      </c>
      <c r="L315" t="s">
        <v>48</v>
      </c>
      <c r="M315">
        <v>9091</v>
      </c>
      <c r="N315">
        <v>0</v>
      </c>
    </row>
    <row r="316" spans="1:14" x14ac:dyDescent="0.25">
      <c r="A316" t="s">
        <v>13</v>
      </c>
      <c r="B316" t="s">
        <v>191</v>
      </c>
      <c r="C316" t="s">
        <v>87</v>
      </c>
      <c r="D316" t="s">
        <v>15</v>
      </c>
      <c r="E316" t="s">
        <v>16</v>
      </c>
      <c r="F316" t="s">
        <v>87</v>
      </c>
      <c r="G316" t="s">
        <v>96</v>
      </c>
      <c r="H316" t="s">
        <v>83</v>
      </c>
      <c r="I316" t="s">
        <v>14</v>
      </c>
      <c r="J316">
        <v>2012</v>
      </c>
      <c r="K316">
        <v>1</v>
      </c>
      <c r="L316" t="s">
        <v>18</v>
      </c>
      <c r="M316">
        <v>0</v>
      </c>
      <c r="N316">
        <v>0</v>
      </c>
    </row>
    <row r="317" spans="1:14" x14ac:dyDescent="0.25">
      <c r="A317" t="s">
        <v>13</v>
      </c>
      <c r="B317" t="s">
        <v>192</v>
      </c>
      <c r="C317" t="s">
        <v>87</v>
      </c>
      <c r="D317" t="s">
        <v>15</v>
      </c>
      <c r="E317" t="s">
        <v>16</v>
      </c>
      <c r="F317" t="s">
        <v>87</v>
      </c>
      <c r="G317" t="s">
        <v>96</v>
      </c>
      <c r="H317" t="s">
        <v>83</v>
      </c>
      <c r="I317" t="s">
        <v>57</v>
      </c>
      <c r="J317">
        <v>2012</v>
      </c>
      <c r="K317">
        <v>1</v>
      </c>
      <c r="L317" t="s">
        <v>59</v>
      </c>
      <c r="M317">
        <v>0</v>
      </c>
      <c r="N317">
        <v>0</v>
      </c>
    </row>
    <row r="318" spans="1:14" x14ac:dyDescent="0.25">
      <c r="A318" t="s">
        <v>13</v>
      </c>
      <c r="B318" t="s">
        <v>193</v>
      </c>
      <c r="C318" t="s">
        <v>87</v>
      </c>
      <c r="D318" t="s">
        <v>19</v>
      </c>
      <c r="E318" t="s">
        <v>16</v>
      </c>
      <c r="F318" t="s">
        <v>87</v>
      </c>
      <c r="G318" t="s">
        <v>96</v>
      </c>
      <c r="H318" t="s">
        <v>83</v>
      </c>
      <c r="I318" t="s">
        <v>22</v>
      </c>
      <c r="J318">
        <v>2011</v>
      </c>
      <c r="K318">
        <v>1</v>
      </c>
      <c r="L318" t="s">
        <v>23</v>
      </c>
      <c r="M318">
        <v>0</v>
      </c>
      <c r="N318">
        <v>0</v>
      </c>
    </row>
    <row r="319" spans="1:14" x14ac:dyDescent="0.25">
      <c r="A319" t="s">
        <v>13</v>
      </c>
      <c r="B319" t="s">
        <v>194</v>
      </c>
      <c r="C319" t="s">
        <v>87</v>
      </c>
      <c r="D319" t="s">
        <v>31</v>
      </c>
      <c r="E319" t="s">
        <v>16</v>
      </c>
      <c r="F319" t="s">
        <v>87</v>
      </c>
      <c r="G319" t="s">
        <v>96</v>
      </c>
      <c r="H319" t="s">
        <v>83</v>
      </c>
      <c r="I319" t="s">
        <v>84</v>
      </c>
      <c r="J319">
        <v>2011</v>
      </c>
      <c r="K319">
        <v>1</v>
      </c>
      <c r="L319" t="s">
        <v>85</v>
      </c>
      <c r="M319">
        <v>0</v>
      </c>
      <c r="N319">
        <v>0</v>
      </c>
    </row>
    <row r="320" spans="1:14" x14ac:dyDescent="0.25">
      <c r="A320" t="s">
        <v>13</v>
      </c>
      <c r="B320" t="s">
        <v>176</v>
      </c>
      <c r="C320" t="s">
        <v>87</v>
      </c>
      <c r="D320" t="s">
        <v>15</v>
      </c>
      <c r="E320" t="s">
        <v>16</v>
      </c>
      <c r="F320" t="s">
        <v>87</v>
      </c>
      <c r="G320" t="s">
        <v>97</v>
      </c>
      <c r="H320" t="s">
        <v>49</v>
      </c>
      <c r="I320" t="s">
        <v>14</v>
      </c>
      <c r="J320">
        <v>2010</v>
      </c>
      <c r="K320">
        <v>10</v>
      </c>
      <c r="L320" t="s">
        <v>18</v>
      </c>
      <c r="M320">
        <v>1429.66</v>
      </c>
      <c r="N320">
        <v>0</v>
      </c>
    </row>
    <row r="321" spans="1:14" x14ac:dyDescent="0.25">
      <c r="A321" t="s">
        <v>13</v>
      </c>
      <c r="B321" t="s">
        <v>176</v>
      </c>
      <c r="C321" t="s">
        <v>87</v>
      </c>
      <c r="D321" t="s">
        <v>15</v>
      </c>
      <c r="E321" t="s">
        <v>16</v>
      </c>
      <c r="F321" t="s">
        <v>87</v>
      </c>
      <c r="G321" t="s">
        <v>97</v>
      </c>
      <c r="H321" t="s">
        <v>49</v>
      </c>
      <c r="I321" t="s">
        <v>14</v>
      </c>
      <c r="J321">
        <v>2011</v>
      </c>
      <c r="K321">
        <v>3</v>
      </c>
      <c r="L321" t="s">
        <v>18</v>
      </c>
      <c r="M321">
        <v>2950.51</v>
      </c>
      <c r="N321">
        <v>0</v>
      </c>
    </row>
    <row r="322" spans="1:14" x14ac:dyDescent="0.25">
      <c r="A322" t="s">
        <v>13</v>
      </c>
      <c r="B322" t="s">
        <v>195</v>
      </c>
      <c r="C322" t="s">
        <v>87</v>
      </c>
      <c r="D322" t="s">
        <v>15</v>
      </c>
      <c r="E322" t="s">
        <v>16</v>
      </c>
      <c r="F322" t="s">
        <v>87</v>
      </c>
      <c r="G322" t="s">
        <v>97</v>
      </c>
      <c r="H322" t="s">
        <v>49</v>
      </c>
      <c r="I322" t="s">
        <v>53</v>
      </c>
      <c r="J322">
        <v>2010</v>
      </c>
      <c r="K322">
        <v>1</v>
      </c>
      <c r="L322" t="s">
        <v>54</v>
      </c>
      <c r="M322">
        <v>0</v>
      </c>
      <c r="N322">
        <v>0</v>
      </c>
    </row>
    <row r="323" spans="1:14" x14ac:dyDescent="0.25">
      <c r="A323" t="s">
        <v>13</v>
      </c>
      <c r="B323" t="s">
        <v>177</v>
      </c>
      <c r="C323" t="s">
        <v>87</v>
      </c>
      <c r="D323" t="s">
        <v>15</v>
      </c>
      <c r="E323" t="s">
        <v>16</v>
      </c>
      <c r="F323" t="s">
        <v>87</v>
      </c>
      <c r="G323" t="s">
        <v>97</v>
      </c>
      <c r="H323" t="s">
        <v>49</v>
      </c>
      <c r="I323" t="s">
        <v>57</v>
      </c>
      <c r="J323">
        <v>2012</v>
      </c>
      <c r="K323">
        <v>1</v>
      </c>
      <c r="L323" t="s">
        <v>59</v>
      </c>
      <c r="M323">
        <v>0</v>
      </c>
      <c r="N323">
        <v>0</v>
      </c>
    </row>
    <row r="324" spans="1:14" x14ac:dyDescent="0.25">
      <c r="A324" t="s">
        <v>13</v>
      </c>
      <c r="B324" t="s">
        <v>178</v>
      </c>
      <c r="C324" t="s">
        <v>87</v>
      </c>
      <c r="D324" t="s">
        <v>19</v>
      </c>
      <c r="E324" t="s">
        <v>16</v>
      </c>
      <c r="F324" t="s">
        <v>87</v>
      </c>
      <c r="G324" t="s">
        <v>97</v>
      </c>
      <c r="H324" t="s">
        <v>49</v>
      </c>
      <c r="I324" t="s">
        <v>20</v>
      </c>
      <c r="J324">
        <v>2010</v>
      </c>
      <c r="K324">
        <v>7</v>
      </c>
      <c r="L324" t="s">
        <v>21</v>
      </c>
      <c r="M324">
        <v>176.61</v>
      </c>
      <c r="N324">
        <v>0</v>
      </c>
    </row>
    <row r="325" spans="1:14" x14ac:dyDescent="0.25">
      <c r="A325" t="s">
        <v>13</v>
      </c>
      <c r="B325" t="s">
        <v>180</v>
      </c>
      <c r="C325" t="s">
        <v>87</v>
      </c>
      <c r="D325" t="s">
        <v>19</v>
      </c>
      <c r="E325" t="s">
        <v>16</v>
      </c>
      <c r="F325" t="s">
        <v>87</v>
      </c>
      <c r="G325" t="s">
        <v>97</v>
      </c>
      <c r="H325" t="s">
        <v>49</v>
      </c>
      <c r="I325" t="s">
        <v>24</v>
      </c>
      <c r="J325">
        <v>2011</v>
      </c>
      <c r="K325">
        <v>11</v>
      </c>
      <c r="L325" t="s">
        <v>25</v>
      </c>
      <c r="M325">
        <v>12.7</v>
      </c>
      <c r="N325">
        <v>0</v>
      </c>
    </row>
    <row r="326" spans="1:14" x14ac:dyDescent="0.25">
      <c r="A326" t="s">
        <v>13</v>
      </c>
      <c r="B326" t="s">
        <v>180</v>
      </c>
      <c r="C326" t="s">
        <v>87</v>
      </c>
      <c r="D326" t="s">
        <v>19</v>
      </c>
      <c r="E326" t="s">
        <v>16</v>
      </c>
      <c r="F326" t="s">
        <v>87</v>
      </c>
      <c r="G326" t="s">
        <v>97</v>
      </c>
      <c r="H326" t="s">
        <v>49</v>
      </c>
      <c r="I326" t="s">
        <v>24</v>
      </c>
      <c r="J326">
        <v>2012</v>
      </c>
      <c r="K326">
        <v>9</v>
      </c>
      <c r="L326" t="s">
        <v>25</v>
      </c>
      <c r="M326">
        <v>4.37</v>
      </c>
      <c r="N326">
        <v>0</v>
      </c>
    </row>
    <row r="327" spans="1:14" x14ac:dyDescent="0.25">
      <c r="A327" t="s">
        <v>13</v>
      </c>
      <c r="B327" t="s">
        <v>181</v>
      </c>
      <c r="C327" t="s">
        <v>87</v>
      </c>
      <c r="D327" t="s">
        <v>19</v>
      </c>
      <c r="E327" t="s">
        <v>16</v>
      </c>
      <c r="F327" t="s">
        <v>87</v>
      </c>
      <c r="G327" t="s">
        <v>97</v>
      </c>
      <c r="H327" t="s">
        <v>49</v>
      </c>
      <c r="I327" t="s">
        <v>26</v>
      </c>
      <c r="J327">
        <v>2010</v>
      </c>
      <c r="K327">
        <v>3</v>
      </c>
      <c r="L327" t="s">
        <v>50</v>
      </c>
      <c r="M327">
        <v>462.93</v>
      </c>
      <c r="N327">
        <v>0</v>
      </c>
    </row>
    <row r="328" spans="1:14" x14ac:dyDescent="0.25">
      <c r="A328" t="s">
        <v>13</v>
      </c>
      <c r="B328" t="s">
        <v>181</v>
      </c>
      <c r="C328" t="s">
        <v>87</v>
      </c>
      <c r="D328" t="s">
        <v>19</v>
      </c>
      <c r="E328" t="s">
        <v>16</v>
      </c>
      <c r="F328" t="s">
        <v>87</v>
      </c>
      <c r="G328" t="s">
        <v>97</v>
      </c>
      <c r="H328" t="s">
        <v>49</v>
      </c>
      <c r="I328" t="s">
        <v>26</v>
      </c>
      <c r="J328">
        <v>2010</v>
      </c>
      <c r="K328">
        <v>13</v>
      </c>
      <c r="L328" t="s">
        <v>50</v>
      </c>
      <c r="M328">
        <v>1998.84</v>
      </c>
      <c r="N328">
        <v>0</v>
      </c>
    </row>
    <row r="329" spans="1:14" x14ac:dyDescent="0.25">
      <c r="A329" t="s">
        <v>13</v>
      </c>
      <c r="B329" t="s">
        <v>182</v>
      </c>
      <c r="C329" t="s">
        <v>87</v>
      </c>
      <c r="D329" t="s">
        <v>28</v>
      </c>
      <c r="E329" t="s">
        <v>16</v>
      </c>
      <c r="F329" t="s">
        <v>87</v>
      </c>
      <c r="G329" t="s">
        <v>97</v>
      </c>
      <c r="H329" t="s">
        <v>49</v>
      </c>
      <c r="I329" t="s">
        <v>29</v>
      </c>
      <c r="J329">
        <v>2011</v>
      </c>
      <c r="K329">
        <v>5</v>
      </c>
      <c r="L329" t="s">
        <v>30</v>
      </c>
      <c r="M329">
        <v>12.43</v>
      </c>
      <c r="N329">
        <v>0</v>
      </c>
    </row>
    <row r="330" spans="1:14" x14ac:dyDescent="0.25">
      <c r="A330" t="s">
        <v>13</v>
      </c>
      <c r="B330" t="s">
        <v>183</v>
      </c>
      <c r="C330" t="s">
        <v>87</v>
      </c>
      <c r="D330" t="s">
        <v>31</v>
      </c>
      <c r="E330" t="s">
        <v>16</v>
      </c>
      <c r="F330" t="s">
        <v>87</v>
      </c>
      <c r="G330" t="s">
        <v>97</v>
      </c>
      <c r="H330" t="s">
        <v>49</v>
      </c>
      <c r="I330" t="s">
        <v>62</v>
      </c>
      <c r="J330">
        <v>2010</v>
      </c>
      <c r="K330">
        <v>9</v>
      </c>
      <c r="L330" t="s">
        <v>63</v>
      </c>
      <c r="M330">
        <v>7620.77</v>
      </c>
      <c r="N330">
        <v>0</v>
      </c>
    </row>
    <row r="331" spans="1:14" x14ac:dyDescent="0.25">
      <c r="A331" t="s">
        <v>13</v>
      </c>
      <c r="B331" t="s">
        <v>183</v>
      </c>
      <c r="C331" t="s">
        <v>87</v>
      </c>
      <c r="D331" t="s">
        <v>31</v>
      </c>
      <c r="E331" t="s">
        <v>16</v>
      </c>
      <c r="F331" t="s">
        <v>87</v>
      </c>
      <c r="G331" t="s">
        <v>97</v>
      </c>
      <c r="H331" t="s">
        <v>49</v>
      </c>
      <c r="I331" t="s">
        <v>62</v>
      </c>
      <c r="J331">
        <v>2011</v>
      </c>
      <c r="K331">
        <v>7</v>
      </c>
      <c r="L331" t="s">
        <v>63</v>
      </c>
      <c r="M331">
        <v>6821.54</v>
      </c>
      <c r="N331">
        <v>0</v>
      </c>
    </row>
    <row r="332" spans="1:14" x14ac:dyDescent="0.25">
      <c r="A332" t="s">
        <v>13</v>
      </c>
      <c r="B332" t="s">
        <v>196</v>
      </c>
      <c r="C332" t="s">
        <v>87</v>
      </c>
      <c r="D332" t="s">
        <v>31</v>
      </c>
      <c r="E332" t="s">
        <v>16</v>
      </c>
      <c r="F332" t="s">
        <v>87</v>
      </c>
      <c r="G332" t="s">
        <v>97</v>
      </c>
      <c r="H332" t="s">
        <v>49</v>
      </c>
      <c r="I332" t="s">
        <v>32</v>
      </c>
      <c r="J332">
        <v>2011</v>
      </c>
      <c r="K332">
        <v>1</v>
      </c>
      <c r="L332" t="s">
        <v>33</v>
      </c>
      <c r="M332">
        <v>0</v>
      </c>
      <c r="N332">
        <v>1500</v>
      </c>
    </row>
    <row r="333" spans="1:14" x14ac:dyDescent="0.25">
      <c r="A333" t="s">
        <v>13</v>
      </c>
      <c r="B333" t="s">
        <v>197</v>
      </c>
      <c r="C333" t="s">
        <v>87</v>
      </c>
      <c r="D333" t="s">
        <v>31</v>
      </c>
      <c r="E333" t="s">
        <v>16</v>
      </c>
      <c r="F333" t="s">
        <v>87</v>
      </c>
      <c r="G333" t="s">
        <v>97</v>
      </c>
      <c r="H333" t="s">
        <v>49</v>
      </c>
      <c r="I333" t="s">
        <v>84</v>
      </c>
      <c r="J333">
        <v>2011</v>
      </c>
      <c r="K333">
        <v>5</v>
      </c>
      <c r="L333" t="s">
        <v>85</v>
      </c>
      <c r="M333">
        <v>29.9</v>
      </c>
      <c r="N333">
        <v>0</v>
      </c>
    </row>
    <row r="334" spans="1:14" x14ac:dyDescent="0.25">
      <c r="A334" t="s">
        <v>13</v>
      </c>
      <c r="B334" t="s">
        <v>198</v>
      </c>
      <c r="C334" t="s">
        <v>87</v>
      </c>
      <c r="D334" t="s">
        <v>31</v>
      </c>
      <c r="E334" t="s">
        <v>16</v>
      </c>
      <c r="F334" t="s">
        <v>87</v>
      </c>
      <c r="G334" t="s">
        <v>97</v>
      </c>
      <c r="H334" t="s">
        <v>49</v>
      </c>
      <c r="I334" t="s">
        <v>40</v>
      </c>
      <c r="J334">
        <v>2011</v>
      </c>
      <c r="K334">
        <v>5</v>
      </c>
      <c r="L334" t="s">
        <v>41</v>
      </c>
      <c r="M334">
        <v>0</v>
      </c>
      <c r="N334">
        <v>0</v>
      </c>
    </row>
    <row r="335" spans="1:14" x14ac:dyDescent="0.25">
      <c r="A335" t="s">
        <v>13</v>
      </c>
      <c r="B335" t="s">
        <v>199</v>
      </c>
      <c r="C335" t="s">
        <v>87</v>
      </c>
      <c r="D335" t="s">
        <v>42</v>
      </c>
      <c r="E335" t="s">
        <v>16</v>
      </c>
      <c r="F335" t="s">
        <v>87</v>
      </c>
      <c r="G335" t="s">
        <v>97</v>
      </c>
      <c r="H335" t="s">
        <v>49</v>
      </c>
      <c r="I335" t="s">
        <v>43</v>
      </c>
      <c r="J335">
        <v>2010</v>
      </c>
      <c r="K335">
        <v>8</v>
      </c>
      <c r="L335" t="s">
        <v>44</v>
      </c>
      <c r="M335">
        <v>33</v>
      </c>
      <c r="N335">
        <v>0</v>
      </c>
    </row>
    <row r="336" spans="1:14" x14ac:dyDescent="0.25">
      <c r="A336" t="s">
        <v>13</v>
      </c>
      <c r="B336" t="s">
        <v>199</v>
      </c>
      <c r="C336" t="s">
        <v>87</v>
      </c>
      <c r="D336" t="s">
        <v>42</v>
      </c>
      <c r="E336" t="s">
        <v>16</v>
      </c>
      <c r="F336" t="s">
        <v>87</v>
      </c>
      <c r="G336" t="s">
        <v>97</v>
      </c>
      <c r="H336" t="s">
        <v>49</v>
      </c>
      <c r="I336" t="s">
        <v>43</v>
      </c>
      <c r="J336">
        <v>2010</v>
      </c>
      <c r="K336">
        <v>11</v>
      </c>
      <c r="L336" t="s">
        <v>44</v>
      </c>
      <c r="M336">
        <v>33</v>
      </c>
      <c r="N336">
        <v>0</v>
      </c>
    </row>
    <row r="337" spans="1:14" x14ac:dyDescent="0.25">
      <c r="A337" t="s">
        <v>13</v>
      </c>
      <c r="B337" t="s">
        <v>199</v>
      </c>
      <c r="C337" t="s">
        <v>87</v>
      </c>
      <c r="D337" t="s">
        <v>42</v>
      </c>
      <c r="E337" t="s">
        <v>16</v>
      </c>
      <c r="F337" t="s">
        <v>87</v>
      </c>
      <c r="G337" t="s">
        <v>97</v>
      </c>
      <c r="H337" t="s">
        <v>49</v>
      </c>
      <c r="I337" t="s">
        <v>43</v>
      </c>
      <c r="J337">
        <v>2012</v>
      </c>
      <c r="K337">
        <v>12</v>
      </c>
      <c r="L337" t="s">
        <v>44</v>
      </c>
      <c r="M337">
        <v>50</v>
      </c>
      <c r="N337">
        <v>0</v>
      </c>
    </row>
    <row r="338" spans="1:14" x14ac:dyDescent="0.25">
      <c r="A338" t="s">
        <v>13</v>
      </c>
      <c r="B338" t="s">
        <v>200</v>
      </c>
      <c r="C338" t="s">
        <v>87</v>
      </c>
      <c r="D338" t="s">
        <v>42</v>
      </c>
      <c r="E338" t="s">
        <v>16</v>
      </c>
      <c r="F338" t="s">
        <v>87</v>
      </c>
      <c r="G338" t="s">
        <v>97</v>
      </c>
      <c r="H338" t="s">
        <v>49</v>
      </c>
      <c r="I338" t="s">
        <v>45</v>
      </c>
      <c r="J338">
        <v>2011</v>
      </c>
      <c r="K338">
        <v>9</v>
      </c>
      <c r="L338" t="s">
        <v>46</v>
      </c>
      <c r="M338">
        <v>2875</v>
      </c>
      <c r="N338">
        <v>0</v>
      </c>
    </row>
    <row r="339" spans="1:14" x14ac:dyDescent="0.25">
      <c r="A339" t="s">
        <v>13</v>
      </c>
      <c r="B339" t="s">
        <v>200</v>
      </c>
      <c r="C339" t="s">
        <v>87</v>
      </c>
      <c r="D339" t="s">
        <v>42</v>
      </c>
      <c r="E339" t="s">
        <v>16</v>
      </c>
      <c r="F339" t="s">
        <v>87</v>
      </c>
      <c r="G339" t="s">
        <v>97</v>
      </c>
      <c r="H339" t="s">
        <v>49</v>
      </c>
      <c r="I339" t="s">
        <v>45</v>
      </c>
      <c r="J339">
        <v>2011</v>
      </c>
      <c r="K339">
        <v>12</v>
      </c>
      <c r="L339" t="s">
        <v>46</v>
      </c>
      <c r="M339">
        <v>2875</v>
      </c>
      <c r="N339">
        <v>0</v>
      </c>
    </row>
    <row r="340" spans="1:14" x14ac:dyDescent="0.25">
      <c r="A340" t="s">
        <v>13</v>
      </c>
      <c r="B340" t="s">
        <v>201</v>
      </c>
      <c r="C340" t="s">
        <v>87</v>
      </c>
      <c r="D340" t="s">
        <v>42</v>
      </c>
      <c r="E340" t="s">
        <v>16</v>
      </c>
      <c r="F340" t="s">
        <v>87</v>
      </c>
      <c r="G340" t="s">
        <v>97</v>
      </c>
      <c r="H340" t="s">
        <v>49</v>
      </c>
      <c r="I340" t="s">
        <v>47</v>
      </c>
      <c r="J340">
        <v>2011</v>
      </c>
      <c r="K340">
        <v>10</v>
      </c>
      <c r="L340" t="s">
        <v>48</v>
      </c>
      <c r="M340">
        <v>583</v>
      </c>
      <c r="N340">
        <v>0</v>
      </c>
    </row>
    <row r="341" spans="1:14" x14ac:dyDescent="0.25">
      <c r="A341" t="s">
        <v>13</v>
      </c>
      <c r="B341" t="s">
        <v>201</v>
      </c>
      <c r="C341" t="s">
        <v>87</v>
      </c>
      <c r="D341" t="s">
        <v>42</v>
      </c>
      <c r="E341" t="s">
        <v>16</v>
      </c>
      <c r="F341" t="s">
        <v>87</v>
      </c>
      <c r="G341" t="s">
        <v>97</v>
      </c>
      <c r="H341" t="s">
        <v>49</v>
      </c>
      <c r="I341" t="s">
        <v>47</v>
      </c>
      <c r="J341">
        <v>2012</v>
      </c>
      <c r="K341">
        <v>1</v>
      </c>
      <c r="L341" t="s">
        <v>48</v>
      </c>
      <c r="M341">
        <v>592</v>
      </c>
      <c r="N341">
        <v>7100</v>
      </c>
    </row>
    <row r="342" spans="1:14" x14ac:dyDescent="0.25">
      <c r="A342" t="s">
        <v>13</v>
      </c>
      <c r="B342" t="s">
        <v>201</v>
      </c>
      <c r="C342" t="s">
        <v>87</v>
      </c>
      <c r="D342" t="s">
        <v>42</v>
      </c>
      <c r="E342" t="s">
        <v>16</v>
      </c>
      <c r="F342" t="s">
        <v>87</v>
      </c>
      <c r="G342" t="s">
        <v>97</v>
      </c>
      <c r="H342" t="s">
        <v>49</v>
      </c>
      <c r="I342" t="s">
        <v>47</v>
      </c>
      <c r="J342">
        <v>2012</v>
      </c>
      <c r="K342">
        <v>2</v>
      </c>
      <c r="L342" t="s">
        <v>48</v>
      </c>
      <c r="M342">
        <v>592</v>
      </c>
      <c r="N342">
        <v>0</v>
      </c>
    </row>
    <row r="343" spans="1:14" x14ac:dyDescent="0.25">
      <c r="A343" t="s">
        <v>13</v>
      </c>
      <c r="B343" t="s">
        <v>201</v>
      </c>
      <c r="C343" t="s">
        <v>87</v>
      </c>
      <c r="D343" t="s">
        <v>42</v>
      </c>
      <c r="E343" t="s">
        <v>16</v>
      </c>
      <c r="F343" t="s">
        <v>87</v>
      </c>
      <c r="G343" t="s">
        <v>97</v>
      </c>
      <c r="H343" t="s">
        <v>49</v>
      </c>
      <c r="I343" t="s">
        <v>47</v>
      </c>
      <c r="J343">
        <v>2012</v>
      </c>
      <c r="K343">
        <v>5</v>
      </c>
      <c r="L343" t="s">
        <v>48</v>
      </c>
      <c r="M343">
        <v>592</v>
      </c>
      <c r="N343">
        <v>0</v>
      </c>
    </row>
    <row r="344" spans="1:14" x14ac:dyDescent="0.25">
      <c r="A344" t="s">
        <v>13</v>
      </c>
      <c r="B344" t="s">
        <v>201</v>
      </c>
      <c r="C344" t="s">
        <v>87</v>
      </c>
      <c r="D344" t="s">
        <v>42</v>
      </c>
      <c r="E344" t="s">
        <v>16</v>
      </c>
      <c r="F344" t="s">
        <v>87</v>
      </c>
      <c r="G344" t="s">
        <v>97</v>
      </c>
      <c r="H344" t="s">
        <v>49</v>
      </c>
      <c r="I344" t="s">
        <v>47</v>
      </c>
      <c r="J344">
        <v>2012</v>
      </c>
      <c r="K344">
        <v>8</v>
      </c>
      <c r="L344" t="s">
        <v>48</v>
      </c>
      <c r="M344">
        <v>592</v>
      </c>
      <c r="N344">
        <v>0</v>
      </c>
    </row>
    <row r="345" spans="1:14" x14ac:dyDescent="0.25">
      <c r="A345" t="s">
        <v>13</v>
      </c>
      <c r="B345" t="s">
        <v>202</v>
      </c>
      <c r="C345" t="s">
        <v>87</v>
      </c>
      <c r="D345" t="s">
        <v>77</v>
      </c>
      <c r="E345" t="s">
        <v>16</v>
      </c>
      <c r="F345" t="s">
        <v>87</v>
      </c>
      <c r="G345" t="s">
        <v>99</v>
      </c>
      <c r="H345" t="s">
        <v>49</v>
      </c>
      <c r="I345" t="s">
        <v>78</v>
      </c>
      <c r="J345">
        <v>2012</v>
      </c>
      <c r="K345">
        <v>6</v>
      </c>
      <c r="L345" t="s">
        <v>100</v>
      </c>
      <c r="M345">
        <v>58210.8</v>
      </c>
      <c r="N345">
        <v>0</v>
      </c>
    </row>
    <row r="346" spans="1:14" x14ac:dyDescent="0.25">
      <c r="A346" t="s">
        <v>13</v>
      </c>
      <c r="B346" t="s">
        <v>122</v>
      </c>
      <c r="C346" t="s">
        <v>87</v>
      </c>
      <c r="D346" t="s">
        <v>28</v>
      </c>
      <c r="E346" t="s">
        <v>16</v>
      </c>
      <c r="F346" t="s">
        <v>87</v>
      </c>
      <c r="G346" t="s">
        <v>76</v>
      </c>
      <c r="H346" t="s">
        <v>17</v>
      </c>
      <c r="I346" t="s">
        <v>29</v>
      </c>
      <c r="J346">
        <v>2012</v>
      </c>
      <c r="K346">
        <v>5</v>
      </c>
      <c r="L346" t="s">
        <v>30</v>
      </c>
      <c r="M346">
        <v>50.19</v>
      </c>
      <c r="N346">
        <v>0</v>
      </c>
    </row>
    <row r="347" spans="1:14" x14ac:dyDescent="0.25">
      <c r="A347" t="s">
        <v>13</v>
      </c>
      <c r="B347" t="s">
        <v>203</v>
      </c>
      <c r="C347" t="s">
        <v>87</v>
      </c>
      <c r="D347" t="s">
        <v>28</v>
      </c>
      <c r="E347" t="s">
        <v>16</v>
      </c>
      <c r="F347" t="s">
        <v>87</v>
      </c>
      <c r="G347" t="s">
        <v>76</v>
      </c>
      <c r="H347" t="s">
        <v>17</v>
      </c>
      <c r="I347" t="s">
        <v>55</v>
      </c>
      <c r="J347">
        <v>2011</v>
      </c>
      <c r="K347">
        <v>2</v>
      </c>
      <c r="L347" t="s">
        <v>79</v>
      </c>
      <c r="M347">
        <v>38.19</v>
      </c>
      <c r="N347">
        <v>0</v>
      </c>
    </row>
    <row r="348" spans="1:14" x14ac:dyDescent="0.25">
      <c r="A348" t="s">
        <v>13</v>
      </c>
      <c r="B348" t="s">
        <v>157</v>
      </c>
      <c r="C348" t="s">
        <v>87</v>
      </c>
      <c r="D348" t="s">
        <v>15</v>
      </c>
      <c r="E348" t="s">
        <v>16</v>
      </c>
      <c r="F348" t="s">
        <v>87</v>
      </c>
      <c r="G348" t="s">
        <v>93</v>
      </c>
      <c r="H348" t="s">
        <v>89</v>
      </c>
      <c r="I348" t="s">
        <v>14</v>
      </c>
      <c r="J348">
        <v>2012</v>
      </c>
      <c r="K348">
        <v>5</v>
      </c>
      <c r="L348" t="s">
        <v>18</v>
      </c>
      <c r="M348">
        <v>8078.73</v>
      </c>
      <c r="N348">
        <v>0</v>
      </c>
    </row>
    <row r="349" spans="1:14" x14ac:dyDescent="0.25">
      <c r="A349" t="s">
        <v>13</v>
      </c>
      <c r="B349" t="s">
        <v>127</v>
      </c>
      <c r="C349" t="s">
        <v>87</v>
      </c>
      <c r="D349" t="s">
        <v>19</v>
      </c>
      <c r="E349" t="s">
        <v>16</v>
      </c>
      <c r="F349" t="s">
        <v>87</v>
      </c>
      <c r="G349" t="s">
        <v>93</v>
      </c>
      <c r="H349" t="s">
        <v>89</v>
      </c>
      <c r="I349" t="s">
        <v>20</v>
      </c>
      <c r="J349">
        <v>2010</v>
      </c>
      <c r="K349">
        <v>1</v>
      </c>
      <c r="L349" t="s">
        <v>69</v>
      </c>
      <c r="M349">
        <v>1202.46</v>
      </c>
      <c r="N349">
        <v>66300</v>
      </c>
    </row>
    <row r="350" spans="1:14" x14ac:dyDescent="0.25">
      <c r="A350" t="s">
        <v>13</v>
      </c>
      <c r="B350" t="s">
        <v>127</v>
      </c>
      <c r="C350" t="s">
        <v>87</v>
      </c>
      <c r="D350" t="s">
        <v>19</v>
      </c>
      <c r="E350" t="s">
        <v>16</v>
      </c>
      <c r="F350" t="s">
        <v>87</v>
      </c>
      <c r="G350" t="s">
        <v>93</v>
      </c>
      <c r="H350" t="s">
        <v>89</v>
      </c>
      <c r="I350" t="s">
        <v>20</v>
      </c>
      <c r="J350">
        <v>2012</v>
      </c>
      <c r="K350">
        <v>9</v>
      </c>
      <c r="L350" t="s">
        <v>69</v>
      </c>
      <c r="M350">
        <v>796.32</v>
      </c>
      <c r="N350">
        <v>0</v>
      </c>
    </row>
    <row r="351" spans="1:14" x14ac:dyDescent="0.25">
      <c r="A351" t="s">
        <v>13</v>
      </c>
      <c r="B351" t="s">
        <v>128</v>
      </c>
      <c r="C351" t="s">
        <v>87</v>
      </c>
      <c r="D351" t="s">
        <v>19</v>
      </c>
      <c r="E351" t="s">
        <v>16</v>
      </c>
      <c r="F351" t="s">
        <v>87</v>
      </c>
      <c r="G351" t="s">
        <v>93</v>
      </c>
      <c r="H351" t="s">
        <v>89</v>
      </c>
      <c r="I351" t="s">
        <v>22</v>
      </c>
      <c r="J351">
        <v>2010</v>
      </c>
      <c r="K351">
        <v>1</v>
      </c>
      <c r="L351" t="s">
        <v>23</v>
      </c>
      <c r="M351">
        <v>854.61</v>
      </c>
      <c r="N351">
        <v>0</v>
      </c>
    </row>
    <row r="352" spans="1:14" x14ac:dyDescent="0.25">
      <c r="A352" t="s">
        <v>13</v>
      </c>
      <c r="B352" t="s">
        <v>128</v>
      </c>
      <c r="C352" t="s">
        <v>87</v>
      </c>
      <c r="D352" t="s">
        <v>19</v>
      </c>
      <c r="E352" t="s">
        <v>16</v>
      </c>
      <c r="F352" t="s">
        <v>87</v>
      </c>
      <c r="G352" t="s">
        <v>93</v>
      </c>
      <c r="H352" t="s">
        <v>89</v>
      </c>
      <c r="I352" t="s">
        <v>22</v>
      </c>
      <c r="J352">
        <v>2010</v>
      </c>
      <c r="K352">
        <v>7</v>
      </c>
      <c r="L352" t="s">
        <v>23</v>
      </c>
      <c r="M352">
        <v>830.06</v>
      </c>
      <c r="N352">
        <v>0</v>
      </c>
    </row>
    <row r="353" spans="1:14" x14ac:dyDescent="0.25">
      <c r="A353" t="s">
        <v>13</v>
      </c>
      <c r="B353" t="s">
        <v>128</v>
      </c>
      <c r="C353" t="s">
        <v>87</v>
      </c>
      <c r="D353" t="s">
        <v>19</v>
      </c>
      <c r="E353" t="s">
        <v>16</v>
      </c>
      <c r="F353" t="s">
        <v>87</v>
      </c>
      <c r="G353" t="s">
        <v>93</v>
      </c>
      <c r="H353" t="s">
        <v>89</v>
      </c>
      <c r="I353" t="s">
        <v>22</v>
      </c>
      <c r="J353">
        <v>2010</v>
      </c>
      <c r="K353">
        <v>13</v>
      </c>
      <c r="L353" t="s">
        <v>23</v>
      </c>
      <c r="M353">
        <v>121.54</v>
      </c>
      <c r="N353">
        <v>0</v>
      </c>
    </row>
    <row r="354" spans="1:14" x14ac:dyDescent="0.25">
      <c r="A354" t="s">
        <v>13</v>
      </c>
      <c r="B354" t="s">
        <v>128</v>
      </c>
      <c r="C354" t="s">
        <v>87</v>
      </c>
      <c r="D354" t="s">
        <v>19</v>
      </c>
      <c r="E354" t="s">
        <v>16</v>
      </c>
      <c r="F354" t="s">
        <v>87</v>
      </c>
      <c r="G354" t="s">
        <v>93</v>
      </c>
      <c r="H354" t="s">
        <v>89</v>
      </c>
      <c r="I354" t="s">
        <v>22</v>
      </c>
      <c r="J354">
        <v>2011</v>
      </c>
      <c r="K354">
        <v>4</v>
      </c>
      <c r="L354" t="s">
        <v>23</v>
      </c>
      <c r="M354">
        <v>441.9</v>
      </c>
      <c r="N354">
        <v>-160</v>
      </c>
    </row>
    <row r="355" spans="1:14" x14ac:dyDescent="0.25">
      <c r="A355" t="s">
        <v>13</v>
      </c>
      <c r="B355" t="s">
        <v>128</v>
      </c>
      <c r="C355" t="s">
        <v>87</v>
      </c>
      <c r="D355" t="s">
        <v>19</v>
      </c>
      <c r="E355" t="s">
        <v>16</v>
      </c>
      <c r="F355" t="s">
        <v>87</v>
      </c>
      <c r="G355" t="s">
        <v>93</v>
      </c>
      <c r="H355" t="s">
        <v>89</v>
      </c>
      <c r="I355" t="s">
        <v>22</v>
      </c>
      <c r="J355">
        <v>2012</v>
      </c>
      <c r="K355">
        <v>11</v>
      </c>
      <c r="L355" t="s">
        <v>23</v>
      </c>
      <c r="M355">
        <v>631.91999999999996</v>
      </c>
      <c r="N355">
        <v>0</v>
      </c>
    </row>
    <row r="356" spans="1:14" x14ac:dyDescent="0.25">
      <c r="A356" t="s">
        <v>13</v>
      </c>
      <c r="B356" t="s">
        <v>133</v>
      </c>
      <c r="C356" t="s">
        <v>87</v>
      </c>
      <c r="D356" t="s">
        <v>19</v>
      </c>
      <c r="E356" t="s">
        <v>16</v>
      </c>
      <c r="F356" t="s">
        <v>87</v>
      </c>
      <c r="G356" t="s">
        <v>93</v>
      </c>
      <c r="H356" t="s">
        <v>89</v>
      </c>
      <c r="I356" t="s">
        <v>24</v>
      </c>
      <c r="J356">
        <v>2010</v>
      </c>
      <c r="K356">
        <v>4</v>
      </c>
      <c r="L356" t="s">
        <v>25</v>
      </c>
      <c r="M356">
        <v>61.65</v>
      </c>
      <c r="N356">
        <v>0</v>
      </c>
    </row>
    <row r="357" spans="1:14" x14ac:dyDescent="0.25">
      <c r="A357" t="s">
        <v>13</v>
      </c>
      <c r="B357" t="s">
        <v>133</v>
      </c>
      <c r="C357" t="s">
        <v>87</v>
      </c>
      <c r="D357" t="s">
        <v>19</v>
      </c>
      <c r="E357" t="s">
        <v>16</v>
      </c>
      <c r="F357" t="s">
        <v>87</v>
      </c>
      <c r="G357" t="s">
        <v>93</v>
      </c>
      <c r="H357" t="s">
        <v>89</v>
      </c>
      <c r="I357" t="s">
        <v>24</v>
      </c>
      <c r="J357">
        <v>2011</v>
      </c>
      <c r="K357">
        <v>1</v>
      </c>
      <c r="L357" t="s">
        <v>25</v>
      </c>
      <c r="M357">
        <v>121.55</v>
      </c>
      <c r="N357">
        <v>700</v>
      </c>
    </row>
    <row r="358" spans="1:14" x14ac:dyDescent="0.25">
      <c r="A358" t="s">
        <v>13</v>
      </c>
      <c r="B358" t="s">
        <v>133</v>
      </c>
      <c r="C358" t="s">
        <v>87</v>
      </c>
      <c r="D358" t="s">
        <v>19</v>
      </c>
      <c r="E358" t="s">
        <v>16</v>
      </c>
      <c r="F358" t="s">
        <v>87</v>
      </c>
      <c r="G358" t="s">
        <v>93</v>
      </c>
      <c r="H358" t="s">
        <v>89</v>
      </c>
      <c r="I358" t="s">
        <v>24</v>
      </c>
      <c r="J358">
        <v>2011</v>
      </c>
      <c r="K358">
        <v>6</v>
      </c>
      <c r="L358" t="s">
        <v>25</v>
      </c>
      <c r="M358">
        <v>418.58</v>
      </c>
      <c r="N358">
        <v>2930</v>
      </c>
    </row>
    <row r="359" spans="1:14" x14ac:dyDescent="0.25">
      <c r="A359" t="s">
        <v>13</v>
      </c>
      <c r="B359" t="s">
        <v>134</v>
      </c>
      <c r="C359" t="s">
        <v>87</v>
      </c>
      <c r="D359" t="s">
        <v>19</v>
      </c>
      <c r="E359" t="s">
        <v>16</v>
      </c>
      <c r="F359" t="s">
        <v>87</v>
      </c>
      <c r="G359" t="s">
        <v>93</v>
      </c>
      <c r="H359" t="s">
        <v>89</v>
      </c>
      <c r="I359" t="s">
        <v>26</v>
      </c>
      <c r="J359">
        <v>2010</v>
      </c>
      <c r="K359">
        <v>10</v>
      </c>
      <c r="L359" t="s">
        <v>27</v>
      </c>
      <c r="M359">
        <v>1575.22</v>
      </c>
      <c r="N359">
        <v>0</v>
      </c>
    </row>
    <row r="360" spans="1:14" x14ac:dyDescent="0.25">
      <c r="A360" t="s">
        <v>13</v>
      </c>
      <c r="B360" t="s">
        <v>134</v>
      </c>
      <c r="C360" t="s">
        <v>87</v>
      </c>
      <c r="D360" t="s">
        <v>19</v>
      </c>
      <c r="E360" t="s">
        <v>16</v>
      </c>
      <c r="F360" t="s">
        <v>87</v>
      </c>
      <c r="G360" t="s">
        <v>93</v>
      </c>
      <c r="H360" t="s">
        <v>89</v>
      </c>
      <c r="I360" t="s">
        <v>26</v>
      </c>
      <c r="J360">
        <v>2012</v>
      </c>
      <c r="K360">
        <v>7</v>
      </c>
      <c r="L360" t="s">
        <v>27</v>
      </c>
      <c r="M360">
        <v>1750.93</v>
      </c>
      <c r="N360">
        <v>0</v>
      </c>
    </row>
    <row r="361" spans="1:14" x14ac:dyDescent="0.25">
      <c r="A361" t="s">
        <v>13</v>
      </c>
      <c r="B361" t="s">
        <v>204</v>
      </c>
      <c r="C361" t="s">
        <v>87</v>
      </c>
      <c r="D361" t="s">
        <v>19</v>
      </c>
      <c r="E361" t="s">
        <v>16</v>
      </c>
      <c r="F361" t="s">
        <v>87</v>
      </c>
      <c r="G361" t="s">
        <v>93</v>
      </c>
      <c r="H361" t="s">
        <v>89</v>
      </c>
      <c r="I361" t="s">
        <v>81</v>
      </c>
      <c r="J361">
        <v>2011</v>
      </c>
      <c r="L361" t="s">
        <v>82</v>
      </c>
    </row>
    <row r="362" spans="1:14" x14ac:dyDescent="0.25">
      <c r="A362" t="s">
        <v>13</v>
      </c>
      <c r="B362" t="s">
        <v>135</v>
      </c>
      <c r="C362" t="s">
        <v>87</v>
      </c>
      <c r="D362" t="s">
        <v>28</v>
      </c>
      <c r="E362" t="s">
        <v>16</v>
      </c>
      <c r="F362" t="s">
        <v>87</v>
      </c>
      <c r="G362" t="s">
        <v>93</v>
      </c>
      <c r="H362" t="s">
        <v>89</v>
      </c>
      <c r="I362" t="s">
        <v>29</v>
      </c>
      <c r="J362">
        <v>2011</v>
      </c>
      <c r="K362">
        <v>4</v>
      </c>
      <c r="L362" t="s">
        <v>30</v>
      </c>
      <c r="M362">
        <v>97.75</v>
      </c>
      <c r="N362">
        <v>0</v>
      </c>
    </row>
    <row r="363" spans="1:14" x14ac:dyDescent="0.25">
      <c r="A363" t="s">
        <v>13</v>
      </c>
      <c r="B363" t="s">
        <v>135</v>
      </c>
      <c r="C363" t="s">
        <v>87</v>
      </c>
      <c r="D363" t="s">
        <v>28</v>
      </c>
      <c r="E363" t="s">
        <v>16</v>
      </c>
      <c r="F363" t="s">
        <v>87</v>
      </c>
      <c r="G363" t="s">
        <v>93</v>
      </c>
      <c r="H363" t="s">
        <v>89</v>
      </c>
      <c r="I363" t="s">
        <v>29</v>
      </c>
      <c r="J363">
        <v>2012</v>
      </c>
      <c r="K363">
        <v>8</v>
      </c>
      <c r="L363" t="s">
        <v>30</v>
      </c>
      <c r="M363">
        <v>155.66999999999999</v>
      </c>
      <c r="N363">
        <v>0</v>
      </c>
    </row>
    <row r="364" spans="1:14" x14ac:dyDescent="0.25">
      <c r="A364" t="s">
        <v>13</v>
      </c>
      <c r="B364" t="s">
        <v>138</v>
      </c>
      <c r="C364" t="s">
        <v>87</v>
      </c>
      <c r="D364" t="s">
        <v>31</v>
      </c>
      <c r="E364" t="s">
        <v>16</v>
      </c>
      <c r="F364" t="s">
        <v>87</v>
      </c>
      <c r="G364" t="s">
        <v>93</v>
      </c>
      <c r="H364" t="s">
        <v>89</v>
      </c>
      <c r="I364" t="s">
        <v>32</v>
      </c>
      <c r="J364">
        <v>2011</v>
      </c>
      <c r="K364">
        <v>2</v>
      </c>
      <c r="L364" t="s">
        <v>33</v>
      </c>
      <c r="M364">
        <v>193.38</v>
      </c>
      <c r="N364">
        <v>0</v>
      </c>
    </row>
    <row r="365" spans="1:14" x14ac:dyDescent="0.25">
      <c r="A365" t="s">
        <v>13</v>
      </c>
      <c r="B365" t="s">
        <v>138</v>
      </c>
      <c r="C365" t="s">
        <v>87</v>
      </c>
      <c r="D365" t="s">
        <v>31</v>
      </c>
      <c r="E365" t="s">
        <v>16</v>
      </c>
      <c r="F365" t="s">
        <v>87</v>
      </c>
      <c r="G365" t="s">
        <v>93</v>
      </c>
      <c r="H365" t="s">
        <v>89</v>
      </c>
      <c r="I365" t="s">
        <v>32</v>
      </c>
      <c r="J365">
        <v>2012</v>
      </c>
      <c r="K365">
        <v>6</v>
      </c>
      <c r="L365" t="s">
        <v>33</v>
      </c>
      <c r="M365">
        <v>338.54</v>
      </c>
      <c r="N365">
        <v>0</v>
      </c>
    </row>
    <row r="366" spans="1:14" x14ac:dyDescent="0.25">
      <c r="A366" t="s">
        <v>13</v>
      </c>
      <c r="B366" t="s">
        <v>139</v>
      </c>
      <c r="C366" t="s">
        <v>87</v>
      </c>
      <c r="D366" t="s">
        <v>31</v>
      </c>
      <c r="E366" t="s">
        <v>16</v>
      </c>
      <c r="F366" t="s">
        <v>87</v>
      </c>
      <c r="G366" t="s">
        <v>93</v>
      </c>
      <c r="H366" t="s">
        <v>89</v>
      </c>
      <c r="I366" t="s">
        <v>34</v>
      </c>
      <c r="J366">
        <v>2012</v>
      </c>
      <c r="K366">
        <v>6</v>
      </c>
      <c r="L366" t="s">
        <v>35</v>
      </c>
      <c r="M366">
        <v>4100.4399999999996</v>
      </c>
      <c r="N366">
        <v>0</v>
      </c>
    </row>
    <row r="367" spans="1:14" x14ac:dyDescent="0.25">
      <c r="A367" t="s">
        <v>13</v>
      </c>
      <c r="B367" t="s">
        <v>197</v>
      </c>
      <c r="C367" t="s">
        <v>87</v>
      </c>
      <c r="D367" t="s">
        <v>31</v>
      </c>
      <c r="E367" t="s">
        <v>16</v>
      </c>
      <c r="F367" t="s">
        <v>87</v>
      </c>
      <c r="G367" t="s">
        <v>97</v>
      </c>
      <c r="H367" t="s">
        <v>49</v>
      </c>
      <c r="I367" t="s">
        <v>84</v>
      </c>
      <c r="J367">
        <v>2011</v>
      </c>
      <c r="K367">
        <v>1</v>
      </c>
      <c r="L367" t="s">
        <v>85</v>
      </c>
      <c r="M367">
        <v>14.68</v>
      </c>
      <c r="N367">
        <v>0</v>
      </c>
    </row>
    <row r="368" spans="1:14" x14ac:dyDescent="0.25">
      <c r="A368" t="s">
        <v>13</v>
      </c>
      <c r="B368" t="s">
        <v>197</v>
      </c>
      <c r="C368" t="s">
        <v>87</v>
      </c>
      <c r="D368" t="s">
        <v>31</v>
      </c>
      <c r="E368" t="s">
        <v>16</v>
      </c>
      <c r="F368" t="s">
        <v>87</v>
      </c>
      <c r="G368" t="s">
        <v>97</v>
      </c>
      <c r="H368" t="s">
        <v>49</v>
      </c>
      <c r="I368" t="s">
        <v>84</v>
      </c>
      <c r="J368">
        <v>2011</v>
      </c>
      <c r="K368">
        <v>10</v>
      </c>
      <c r="L368" t="s">
        <v>85</v>
      </c>
      <c r="M368">
        <v>29.9</v>
      </c>
      <c r="N368">
        <v>0</v>
      </c>
    </row>
    <row r="369" spans="1:14" x14ac:dyDescent="0.25">
      <c r="A369" t="s">
        <v>13</v>
      </c>
      <c r="B369" t="s">
        <v>197</v>
      </c>
      <c r="C369" t="s">
        <v>87</v>
      </c>
      <c r="D369" t="s">
        <v>31</v>
      </c>
      <c r="E369" t="s">
        <v>16</v>
      </c>
      <c r="F369" t="s">
        <v>87</v>
      </c>
      <c r="G369" t="s">
        <v>97</v>
      </c>
      <c r="H369" t="s">
        <v>49</v>
      </c>
      <c r="I369" t="s">
        <v>84</v>
      </c>
      <c r="J369">
        <v>2012</v>
      </c>
      <c r="K369">
        <v>1</v>
      </c>
      <c r="L369" t="s">
        <v>85</v>
      </c>
      <c r="M369">
        <v>15.46</v>
      </c>
      <c r="N369">
        <v>0</v>
      </c>
    </row>
    <row r="370" spans="1:14" x14ac:dyDescent="0.25">
      <c r="A370" t="s">
        <v>13</v>
      </c>
      <c r="B370" t="s">
        <v>200</v>
      </c>
      <c r="C370" t="s">
        <v>87</v>
      </c>
      <c r="D370" t="s">
        <v>42</v>
      </c>
      <c r="E370" t="s">
        <v>16</v>
      </c>
      <c r="F370" t="s">
        <v>87</v>
      </c>
      <c r="G370" t="s">
        <v>97</v>
      </c>
      <c r="H370" t="s">
        <v>49</v>
      </c>
      <c r="I370" t="s">
        <v>45</v>
      </c>
      <c r="J370">
        <v>2012</v>
      </c>
      <c r="K370">
        <v>2</v>
      </c>
      <c r="L370" t="s">
        <v>46</v>
      </c>
      <c r="M370">
        <v>2575</v>
      </c>
      <c r="N370">
        <v>0</v>
      </c>
    </row>
    <row r="371" spans="1:14" x14ac:dyDescent="0.25">
      <c r="A371" t="s">
        <v>13</v>
      </c>
      <c r="B371" t="s">
        <v>200</v>
      </c>
      <c r="C371" t="s">
        <v>87</v>
      </c>
      <c r="D371" t="s">
        <v>42</v>
      </c>
      <c r="E371" t="s">
        <v>16</v>
      </c>
      <c r="F371" t="s">
        <v>87</v>
      </c>
      <c r="G371" t="s">
        <v>97</v>
      </c>
      <c r="H371" t="s">
        <v>49</v>
      </c>
      <c r="I371" t="s">
        <v>45</v>
      </c>
      <c r="J371">
        <v>2012</v>
      </c>
      <c r="K371">
        <v>5</v>
      </c>
      <c r="L371" t="s">
        <v>46</v>
      </c>
      <c r="M371">
        <v>2575</v>
      </c>
      <c r="N371">
        <v>0</v>
      </c>
    </row>
    <row r="372" spans="1:14" x14ac:dyDescent="0.25">
      <c r="A372" t="s">
        <v>13</v>
      </c>
      <c r="B372" t="s">
        <v>201</v>
      </c>
      <c r="C372" t="s">
        <v>87</v>
      </c>
      <c r="D372" t="s">
        <v>42</v>
      </c>
      <c r="E372" t="s">
        <v>16</v>
      </c>
      <c r="F372" t="s">
        <v>87</v>
      </c>
      <c r="G372" t="s">
        <v>97</v>
      </c>
      <c r="H372" t="s">
        <v>49</v>
      </c>
      <c r="I372" t="s">
        <v>47</v>
      </c>
      <c r="J372">
        <v>2010</v>
      </c>
      <c r="K372">
        <v>2</v>
      </c>
      <c r="L372" t="s">
        <v>48</v>
      </c>
      <c r="M372">
        <v>516</v>
      </c>
      <c r="N372">
        <v>0</v>
      </c>
    </row>
    <row r="373" spans="1:14" x14ac:dyDescent="0.25">
      <c r="A373" t="s">
        <v>13</v>
      </c>
      <c r="B373" t="s">
        <v>201</v>
      </c>
      <c r="C373" t="s">
        <v>87</v>
      </c>
      <c r="D373" t="s">
        <v>42</v>
      </c>
      <c r="E373" t="s">
        <v>16</v>
      </c>
      <c r="F373" t="s">
        <v>87</v>
      </c>
      <c r="G373" t="s">
        <v>97</v>
      </c>
      <c r="H373" t="s">
        <v>49</v>
      </c>
      <c r="I373" t="s">
        <v>47</v>
      </c>
      <c r="J373">
        <v>2010</v>
      </c>
      <c r="K373">
        <v>5</v>
      </c>
      <c r="L373" t="s">
        <v>48</v>
      </c>
      <c r="M373">
        <v>516</v>
      </c>
      <c r="N373">
        <v>0</v>
      </c>
    </row>
    <row r="374" spans="1:14" x14ac:dyDescent="0.25">
      <c r="A374" t="s">
        <v>13</v>
      </c>
      <c r="B374" t="s">
        <v>201</v>
      </c>
      <c r="C374" t="s">
        <v>87</v>
      </c>
      <c r="D374" t="s">
        <v>42</v>
      </c>
      <c r="E374" t="s">
        <v>16</v>
      </c>
      <c r="F374" t="s">
        <v>87</v>
      </c>
      <c r="G374" t="s">
        <v>97</v>
      </c>
      <c r="H374" t="s">
        <v>49</v>
      </c>
      <c r="I374" t="s">
        <v>47</v>
      </c>
      <c r="J374">
        <v>2010</v>
      </c>
      <c r="K374">
        <v>8</v>
      </c>
      <c r="L374" t="s">
        <v>48</v>
      </c>
      <c r="M374">
        <v>516</v>
      </c>
      <c r="N374">
        <v>0</v>
      </c>
    </row>
    <row r="375" spans="1:14" x14ac:dyDescent="0.25">
      <c r="A375" t="s">
        <v>13</v>
      </c>
      <c r="B375" t="s">
        <v>201</v>
      </c>
      <c r="C375" t="s">
        <v>87</v>
      </c>
      <c r="D375" t="s">
        <v>42</v>
      </c>
      <c r="E375" t="s">
        <v>16</v>
      </c>
      <c r="F375" t="s">
        <v>87</v>
      </c>
      <c r="G375" t="s">
        <v>97</v>
      </c>
      <c r="H375" t="s">
        <v>49</v>
      </c>
      <c r="I375" t="s">
        <v>47</v>
      </c>
      <c r="J375">
        <v>2010</v>
      </c>
      <c r="K375">
        <v>11</v>
      </c>
      <c r="L375" t="s">
        <v>48</v>
      </c>
      <c r="M375">
        <v>516</v>
      </c>
      <c r="N375">
        <v>0</v>
      </c>
    </row>
    <row r="376" spans="1:14" x14ac:dyDescent="0.25">
      <c r="A376" t="s">
        <v>13</v>
      </c>
      <c r="B376" t="s">
        <v>110</v>
      </c>
      <c r="C376" t="s">
        <v>87</v>
      </c>
      <c r="D376" t="s">
        <v>28</v>
      </c>
      <c r="E376" t="s">
        <v>16</v>
      </c>
      <c r="F376" t="s">
        <v>87</v>
      </c>
      <c r="G376" t="s">
        <v>76</v>
      </c>
      <c r="H376" t="s">
        <v>89</v>
      </c>
      <c r="I376" t="s">
        <v>29</v>
      </c>
      <c r="J376">
        <v>2010</v>
      </c>
      <c r="K376">
        <v>10</v>
      </c>
      <c r="L376" t="s">
        <v>30</v>
      </c>
      <c r="M376">
        <v>234.72</v>
      </c>
      <c r="N376">
        <v>0</v>
      </c>
    </row>
    <row r="377" spans="1:14" x14ac:dyDescent="0.25">
      <c r="A377" t="s">
        <v>13</v>
      </c>
      <c r="B377" t="s">
        <v>110</v>
      </c>
      <c r="C377" t="s">
        <v>87</v>
      </c>
      <c r="D377" t="s">
        <v>28</v>
      </c>
      <c r="E377" t="s">
        <v>16</v>
      </c>
      <c r="F377" t="s">
        <v>87</v>
      </c>
      <c r="G377" t="s">
        <v>76</v>
      </c>
      <c r="H377" t="s">
        <v>89</v>
      </c>
      <c r="I377" t="s">
        <v>29</v>
      </c>
      <c r="J377">
        <v>2012</v>
      </c>
      <c r="K377">
        <v>6</v>
      </c>
      <c r="L377" t="s">
        <v>30</v>
      </c>
      <c r="M377">
        <v>1003.09</v>
      </c>
      <c r="N377">
        <v>0</v>
      </c>
    </row>
    <row r="378" spans="1:14" x14ac:dyDescent="0.25">
      <c r="A378" t="s">
        <v>13</v>
      </c>
      <c r="B378" t="s">
        <v>111</v>
      </c>
      <c r="C378" t="s">
        <v>87</v>
      </c>
      <c r="D378" t="s">
        <v>28</v>
      </c>
      <c r="E378" t="s">
        <v>16</v>
      </c>
      <c r="F378" t="s">
        <v>87</v>
      </c>
      <c r="G378" t="s">
        <v>76</v>
      </c>
      <c r="H378" t="s">
        <v>89</v>
      </c>
      <c r="I378" t="s">
        <v>55</v>
      </c>
      <c r="J378">
        <v>2010</v>
      </c>
      <c r="K378">
        <v>9</v>
      </c>
      <c r="L378" t="s">
        <v>79</v>
      </c>
      <c r="M378">
        <v>65.650000000000006</v>
      </c>
      <c r="N378">
        <v>0</v>
      </c>
    </row>
    <row r="379" spans="1:14" x14ac:dyDescent="0.25">
      <c r="A379" t="s">
        <v>13</v>
      </c>
      <c r="B379" t="s">
        <v>112</v>
      </c>
      <c r="C379" t="s">
        <v>87</v>
      </c>
      <c r="D379" t="s">
        <v>31</v>
      </c>
      <c r="E379" t="s">
        <v>16</v>
      </c>
      <c r="F379" t="s">
        <v>87</v>
      </c>
      <c r="G379" t="s">
        <v>76</v>
      </c>
      <c r="H379" t="s">
        <v>89</v>
      </c>
      <c r="I379" t="s">
        <v>62</v>
      </c>
      <c r="J379">
        <v>2010</v>
      </c>
      <c r="K379">
        <v>5</v>
      </c>
      <c r="L379" t="s">
        <v>63</v>
      </c>
      <c r="M379">
        <v>1033.1099999999999</v>
      </c>
      <c r="N379">
        <v>0</v>
      </c>
    </row>
    <row r="380" spans="1:14" x14ac:dyDescent="0.25">
      <c r="A380" t="s">
        <v>13</v>
      </c>
      <c r="B380" t="s">
        <v>112</v>
      </c>
      <c r="C380" t="s">
        <v>87</v>
      </c>
      <c r="D380" t="s">
        <v>31</v>
      </c>
      <c r="E380" t="s">
        <v>16</v>
      </c>
      <c r="F380" t="s">
        <v>87</v>
      </c>
      <c r="G380" t="s">
        <v>76</v>
      </c>
      <c r="H380" t="s">
        <v>89</v>
      </c>
      <c r="I380" t="s">
        <v>62</v>
      </c>
      <c r="J380">
        <v>2012</v>
      </c>
      <c r="K380">
        <v>3</v>
      </c>
      <c r="L380" t="s">
        <v>63</v>
      </c>
      <c r="M380">
        <v>1471.2</v>
      </c>
      <c r="N380">
        <v>0</v>
      </c>
    </row>
    <row r="381" spans="1:14" x14ac:dyDescent="0.25">
      <c r="A381" t="s">
        <v>13</v>
      </c>
      <c r="B381" t="s">
        <v>112</v>
      </c>
      <c r="C381" t="s">
        <v>87</v>
      </c>
      <c r="D381" t="s">
        <v>31</v>
      </c>
      <c r="E381" t="s">
        <v>16</v>
      </c>
      <c r="F381" t="s">
        <v>87</v>
      </c>
      <c r="G381" t="s">
        <v>76</v>
      </c>
      <c r="H381" t="s">
        <v>89</v>
      </c>
      <c r="I381" t="s">
        <v>62</v>
      </c>
      <c r="J381">
        <v>2012</v>
      </c>
      <c r="K381">
        <v>8</v>
      </c>
      <c r="L381" t="s">
        <v>63</v>
      </c>
      <c r="M381">
        <v>2380.36</v>
      </c>
      <c r="N381">
        <v>0</v>
      </c>
    </row>
    <row r="382" spans="1:14" x14ac:dyDescent="0.25">
      <c r="A382" t="s">
        <v>13</v>
      </c>
      <c r="B382" t="s">
        <v>113</v>
      </c>
      <c r="C382" t="s">
        <v>87</v>
      </c>
      <c r="D382" t="s">
        <v>31</v>
      </c>
      <c r="E382" t="s">
        <v>16</v>
      </c>
      <c r="F382" t="s">
        <v>87</v>
      </c>
      <c r="G382" t="s">
        <v>76</v>
      </c>
      <c r="H382" t="s">
        <v>89</v>
      </c>
      <c r="I382" t="s">
        <v>32</v>
      </c>
      <c r="J382">
        <v>2010</v>
      </c>
      <c r="K382">
        <v>5</v>
      </c>
      <c r="L382" t="s">
        <v>33</v>
      </c>
      <c r="M382">
        <v>233.92</v>
      </c>
      <c r="N382">
        <v>0</v>
      </c>
    </row>
    <row r="383" spans="1:14" x14ac:dyDescent="0.25">
      <c r="A383" t="s">
        <v>13</v>
      </c>
      <c r="B383" t="s">
        <v>113</v>
      </c>
      <c r="C383" t="s">
        <v>87</v>
      </c>
      <c r="D383" t="s">
        <v>31</v>
      </c>
      <c r="E383" t="s">
        <v>16</v>
      </c>
      <c r="F383" t="s">
        <v>87</v>
      </c>
      <c r="G383" t="s">
        <v>76</v>
      </c>
      <c r="H383" t="s">
        <v>89</v>
      </c>
      <c r="I383" t="s">
        <v>32</v>
      </c>
      <c r="J383">
        <v>2010</v>
      </c>
      <c r="K383">
        <v>10</v>
      </c>
      <c r="L383" t="s">
        <v>33</v>
      </c>
      <c r="M383">
        <v>253.91</v>
      </c>
      <c r="N383">
        <v>0</v>
      </c>
    </row>
    <row r="384" spans="1:14" x14ac:dyDescent="0.25">
      <c r="A384" t="s">
        <v>13</v>
      </c>
      <c r="B384" t="s">
        <v>113</v>
      </c>
      <c r="C384" t="s">
        <v>87</v>
      </c>
      <c r="D384" t="s">
        <v>31</v>
      </c>
      <c r="E384" t="s">
        <v>16</v>
      </c>
      <c r="F384" t="s">
        <v>87</v>
      </c>
      <c r="G384" t="s">
        <v>76</v>
      </c>
      <c r="H384" t="s">
        <v>89</v>
      </c>
      <c r="I384" t="s">
        <v>32</v>
      </c>
      <c r="J384">
        <v>2012</v>
      </c>
      <c r="K384">
        <v>9</v>
      </c>
      <c r="L384" t="s">
        <v>33</v>
      </c>
      <c r="M384">
        <v>492.91</v>
      </c>
      <c r="N384">
        <v>0</v>
      </c>
    </row>
    <row r="385" spans="1:14" x14ac:dyDescent="0.25">
      <c r="A385" t="s">
        <v>13</v>
      </c>
      <c r="B385" t="s">
        <v>205</v>
      </c>
      <c r="C385" t="s">
        <v>87</v>
      </c>
      <c r="D385" t="s">
        <v>31</v>
      </c>
      <c r="E385" t="s">
        <v>16</v>
      </c>
      <c r="F385" t="s">
        <v>87</v>
      </c>
      <c r="G385" t="s">
        <v>76</v>
      </c>
      <c r="H385" t="s">
        <v>89</v>
      </c>
      <c r="I385" t="s">
        <v>34</v>
      </c>
      <c r="J385">
        <v>2010</v>
      </c>
      <c r="K385">
        <v>1</v>
      </c>
      <c r="L385" t="s">
        <v>35</v>
      </c>
      <c r="M385">
        <v>0</v>
      </c>
      <c r="N385">
        <v>0</v>
      </c>
    </row>
    <row r="386" spans="1:14" x14ac:dyDescent="0.25">
      <c r="A386" t="s">
        <v>13</v>
      </c>
      <c r="B386" t="s">
        <v>116</v>
      </c>
      <c r="C386" t="s">
        <v>87</v>
      </c>
      <c r="D386" t="s">
        <v>31</v>
      </c>
      <c r="E386" t="s">
        <v>16</v>
      </c>
      <c r="F386" t="s">
        <v>87</v>
      </c>
      <c r="G386" t="s">
        <v>76</v>
      </c>
      <c r="H386" t="s">
        <v>89</v>
      </c>
      <c r="I386" t="s">
        <v>40</v>
      </c>
      <c r="J386">
        <v>2010</v>
      </c>
      <c r="K386">
        <v>3</v>
      </c>
      <c r="L386" t="s">
        <v>41</v>
      </c>
      <c r="M386">
        <v>829.92</v>
      </c>
      <c r="N386">
        <v>0</v>
      </c>
    </row>
    <row r="387" spans="1:14" x14ac:dyDescent="0.25">
      <c r="A387" t="s">
        <v>13</v>
      </c>
      <c r="B387" t="s">
        <v>116</v>
      </c>
      <c r="C387" t="s">
        <v>87</v>
      </c>
      <c r="D387" t="s">
        <v>31</v>
      </c>
      <c r="E387" t="s">
        <v>16</v>
      </c>
      <c r="F387" t="s">
        <v>87</v>
      </c>
      <c r="G387" t="s">
        <v>76</v>
      </c>
      <c r="H387" t="s">
        <v>89</v>
      </c>
      <c r="I387" t="s">
        <v>40</v>
      </c>
      <c r="J387">
        <v>2011</v>
      </c>
      <c r="K387">
        <v>4</v>
      </c>
      <c r="L387" t="s">
        <v>41</v>
      </c>
      <c r="M387">
        <v>758.9</v>
      </c>
      <c r="N387">
        <v>0</v>
      </c>
    </row>
    <row r="388" spans="1:14" x14ac:dyDescent="0.25">
      <c r="A388" t="s">
        <v>13</v>
      </c>
      <c r="B388" t="s">
        <v>116</v>
      </c>
      <c r="C388" t="s">
        <v>87</v>
      </c>
      <c r="D388" t="s">
        <v>31</v>
      </c>
      <c r="E388" t="s">
        <v>16</v>
      </c>
      <c r="F388" t="s">
        <v>87</v>
      </c>
      <c r="G388" t="s">
        <v>76</v>
      </c>
      <c r="H388" t="s">
        <v>89</v>
      </c>
      <c r="I388" t="s">
        <v>40</v>
      </c>
      <c r="J388">
        <v>2012</v>
      </c>
      <c r="K388">
        <v>2</v>
      </c>
      <c r="L388" t="s">
        <v>41</v>
      </c>
      <c r="M388">
        <v>829.8</v>
      </c>
      <c r="N388">
        <v>0</v>
      </c>
    </row>
    <row r="389" spans="1:14" x14ac:dyDescent="0.25">
      <c r="A389" t="s">
        <v>13</v>
      </c>
      <c r="B389" t="s">
        <v>116</v>
      </c>
      <c r="C389" t="s">
        <v>87</v>
      </c>
      <c r="D389" t="s">
        <v>31</v>
      </c>
      <c r="E389" t="s">
        <v>16</v>
      </c>
      <c r="F389" t="s">
        <v>87</v>
      </c>
      <c r="G389" t="s">
        <v>76</v>
      </c>
      <c r="H389" t="s">
        <v>89</v>
      </c>
      <c r="I389" t="s">
        <v>40</v>
      </c>
      <c r="J389">
        <v>2012</v>
      </c>
      <c r="K389">
        <v>11</v>
      </c>
      <c r="L389" t="s">
        <v>41</v>
      </c>
      <c r="M389">
        <v>479.34</v>
      </c>
      <c r="N389">
        <v>0</v>
      </c>
    </row>
    <row r="390" spans="1:14" x14ac:dyDescent="0.25">
      <c r="A390" t="s">
        <v>13</v>
      </c>
      <c r="B390" t="s">
        <v>206</v>
      </c>
      <c r="C390" t="s">
        <v>87</v>
      </c>
      <c r="D390" t="s">
        <v>66</v>
      </c>
      <c r="E390" t="s">
        <v>16</v>
      </c>
      <c r="F390" t="s">
        <v>87</v>
      </c>
      <c r="G390" t="s">
        <v>76</v>
      </c>
      <c r="H390" t="s">
        <v>89</v>
      </c>
      <c r="I390" t="s">
        <v>67</v>
      </c>
      <c r="J390">
        <v>2011</v>
      </c>
      <c r="K390">
        <v>1</v>
      </c>
      <c r="L390" t="s">
        <v>68</v>
      </c>
      <c r="M390">
        <v>0</v>
      </c>
      <c r="N390">
        <v>0</v>
      </c>
    </row>
    <row r="391" spans="1:14" x14ac:dyDescent="0.25">
      <c r="A391" t="s">
        <v>13</v>
      </c>
      <c r="B391" t="s">
        <v>117</v>
      </c>
      <c r="C391" t="s">
        <v>87</v>
      </c>
      <c r="D391" t="s">
        <v>42</v>
      </c>
      <c r="E391" t="s">
        <v>16</v>
      </c>
      <c r="F391" t="s">
        <v>87</v>
      </c>
      <c r="G391" t="s">
        <v>76</v>
      </c>
      <c r="H391" t="s">
        <v>89</v>
      </c>
      <c r="I391" t="s">
        <v>70</v>
      </c>
      <c r="J391">
        <v>2011</v>
      </c>
      <c r="K391">
        <v>2</v>
      </c>
      <c r="L391" t="s">
        <v>71</v>
      </c>
      <c r="M391">
        <v>625</v>
      </c>
      <c r="N391">
        <v>0</v>
      </c>
    </row>
    <row r="392" spans="1:14" x14ac:dyDescent="0.25">
      <c r="A392" t="s">
        <v>13</v>
      </c>
      <c r="B392" t="s">
        <v>117</v>
      </c>
      <c r="C392" t="s">
        <v>87</v>
      </c>
      <c r="D392" t="s">
        <v>42</v>
      </c>
      <c r="E392" t="s">
        <v>16</v>
      </c>
      <c r="F392" t="s">
        <v>87</v>
      </c>
      <c r="G392" t="s">
        <v>76</v>
      </c>
      <c r="H392" t="s">
        <v>89</v>
      </c>
      <c r="I392" t="s">
        <v>70</v>
      </c>
      <c r="J392">
        <v>2012</v>
      </c>
      <c r="K392">
        <v>1</v>
      </c>
      <c r="L392" t="s">
        <v>71</v>
      </c>
      <c r="M392">
        <v>650</v>
      </c>
      <c r="N392">
        <v>7800</v>
      </c>
    </row>
    <row r="393" spans="1:14" x14ac:dyDescent="0.25">
      <c r="A393" t="s">
        <v>13</v>
      </c>
      <c r="B393" t="s">
        <v>141</v>
      </c>
      <c r="C393" t="s">
        <v>87</v>
      </c>
      <c r="D393" t="s">
        <v>31</v>
      </c>
      <c r="E393" t="s">
        <v>16</v>
      </c>
      <c r="F393" t="s">
        <v>87</v>
      </c>
      <c r="G393" t="s">
        <v>93</v>
      </c>
      <c r="H393" t="s">
        <v>89</v>
      </c>
      <c r="I393" t="s">
        <v>40</v>
      </c>
      <c r="J393">
        <v>2010</v>
      </c>
      <c r="K393">
        <v>5</v>
      </c>
      <c r="L393" t="s">
        <v>41</v>
      </c>
      <c r="M393">
        <v>346.66</v>
      </c>
      <c r="N393">
        <v>0</v>
      </c>
    </row>
    <row r="394" spans="1:14" x14ac:dyDescent="0.25">
      <c r="A394" t="s">
        <v>13</v>
      </c>
      <c r="B394" t="s">
        <v>141</v>
      </c>
      <c r="C394" t="s">
        <v>87</v>
      </c>
      <c r="D394" t="s">
        <v>31</v>
      </c>
      <c r="E394" t="s">
        <v>16</v>
      </c>
      <c r="F394" t="s">
        <v>87</v>
      </c>
      <c r="G394" t="s">
        <v>93</v>
      </c>
      <c r="H394" t="s">
        <v>89</v>
      </c>
      <c r="I394" t="s">
        <v>40</v>
      </c>
      <c r="J394">
        <v>2010</v>
      </c>
      <c r="K394">
        <v>12</v>
      </c>
      <c r="L394" t="s">
        <v>41</v>
      </c>
      <c r="M394">
        <v>3292.47</v>
      </c>
      <c r="N394">
        <v>0</v>
      </c>
    </row>
    <row r="395" spans="1:14" x14ac:dyDescent="0.25">
      <c r="A395" t="s">
        <v>13</v>
      </c>
      <c r="B395" t="s">
        <v>141</v>
      </c>
      <c r="C395" t="s">
        <v>87</v>
      </c>
      <c r="D395" t="s">
        <v>31</v>
      </c>
      <c r="E395" t="s">
        <v>16</v>
      </c>
      <c r="F395" t="s">
        <v>87</v>
      </c>
      <c r="G395" t="s">
        <v>93</v>
      </c>
      <c r="H395" t="s">
        <v>89</v>
      </c>
      <c r="I395" t="s">
        <v>40</v>
      </c>
      <c r="J395">
        <v>2012</v>
      </c>
      <c r="K395">
        <v>3</v>
      </c>
      <c r="L395" t="s">
        <v>41</v>
      </c>
      <c r="M395">
        <v>513.38</v>
      </c>
      <c r="N395">
        <v>0</v>
      </c>
    </row>
    <row r="396" spans="1:14" x14ac:dyDescent="0.25">
      <c r="A396" t="s">
        <v>13</v>
      </c>
      <c r="B396" t="s">
        <v>147</v>
      </c>
      <c r="C396" t="s">
        <v>87</v>
      </c>
      <c r="D396" t="s">
        <v>42</v>
      </c>
      <c r="E396" t="s">
        <v>16</v>
      </c>
      <c r="F396" t="s">
        <v>87</v>
      </c>
      <c r="G396" t="s">
        <v>93</v>
      </c>
      <c r="H396" t="s">
        <v>89</v>
      </c>
      <c r="I396" t="s">
        <v>45</v>
      </c>
      <c r="J396">
        <v>2011</v>
      </c>
      <c r="K396">
        <v>4</v>
      </c>
      <c r="L396" t="s">
        <v>46</v>
      </c>
      <c r="M396">
        <v>6717</v>
      </c>
      <c r="N396">
        <v>0</v>
      </c>
    </row>
    <row r="397" spans="1:14" x14ac:dyDescent="0.25">
      <c r="A397" t="s">
        <v>13</v>
      </c>
      <c r="B397" t="s">
        <v>148</v>
      </c>
      <c r="C397" t="s">
        <v>87</v>
      </c>
      <c r="D397" t="s">
        <v>42</v>
      </c>
      <c r="E397" t="s">
        <v>16</v>
      </c>
      <c r="F397" t="s">
        <v>87</v>
      </c>
      <c r="G397" t="s">
        <v>93</v>
      </c>
      <c r="H397" t="s">
        <v>89</v>
      </c>
      <c r="I397" t="s">
        <v>47</v>
      </c>
      <c r="J397">
        <v>2011</v>
      </c>
      <c r="K397">
        <v>7</v>
      </c>
      <c r="L397" t="s">
        <v>48</v>
      </c>
      <c r="M397">
        <v>1358</v>
      </c>
      <c r="N397">
        <v>0</v>
      </c>
    </row>
    <row r="398" spans="1:14" x14ac:dyDescent="0.25">
      <c r="A398" t="s">
        <v>13</v>
      </c>
      <c r="B398" t="s">
        <v>148</v>
      </c>
      <c r="C398" t="s">
        <v>87</v>
      </c>
      <c r="D398" t="s">
        <v>42</v>
      </c>
      <c r="E398" t="s">
        <v>16</v>
      </c>
      <c r="F398" t="s">
        <v>87</v>
      </c>
      <c r="G398" t="s">
        <v>93</v>
      </c>
      <c r="H398" t="s">
        <v>89</v>
      </c>
      <c r="I398" t="s">
        <v>47</v>
      </c>
      <c r="J398">
        <v>2011</v>
      </c>
      <c r="K398">
        <v>10</v>
      </c>
      <c r="L398" t="s">
        <v>48</v>
      </c>
      <c r="M398">
        <v>1358</v>
      </c>
      <c r="N398">
        <v>0</v>
      </c>
    </row>
    <row r="399" spans="1:14" x14ac:dyDescent="0.25">
      <c r="A399" t="s">
        <v>13</v>
      </c>
      <c r="B399" t="s">
        <v>149</v>
      </c>
      <c r="C399" t="s">
        <v>87</v>
      </c>
      <c r="D399" t="s">
        <v>15</v>
      </c>
      <c r="E399" t="s">
        <v>16</v>
      </c>
      <c r="F399" t="s">
        <v>87</v>
      </c>
      <c r="G399" t="s">
        <v>95</v>
      </c>
      <c r="H399" t="s">
        <v>49</v>
      </c>
      <c r="I399" t="s">
        <v>14</v>
      </c>
      <c r="J399">
        <v>2012</v>
      </c>
      <c r="K399">
        <v>2</v>
      </c>
      <c r="L399" t="s">
        <v>18</v>
      </c>
      <c r="M399">
        <v>64137.48</v>
      </c>
      <c r="N399">
        <v>0</v>
      </c>
    </row>
    <row r="400" spans="1:14" x14ac:dyDescent="0.25">
      <c r="A400" t="s">
        <v>13</v>
      </c>
      <c r="B400" t="s">
        <v>170</v>
      </c>
      <c r="C400" t="s">
        <v>87</v>
      </c>
      <c r="D400" t="s">
        <v>15</v>
      </c>
      <c r="E400" t="s">
        <v>16</v>
      </c>
      <c r="F400" t="s">
        <v>87</v>
      </c>
      <c r="G400" t="s">
        <v>95</v>
      </c>
      <c r="H400" t="s">
        <v>49</v>
      </c>
      <c r="I400" t="s">
        <v>53</v>
      </c>
      <c r="J400">
        <v>2012</v>
      </c>
      <c r="K400">
        <v>3</v>
      </c>
      <c r="L400" t="s">
        <v>54</v>
      </c>
      <c r="M400">
        <v>85.03</v>
      </c>
      <c r="N400">
        <v>0</v>
      </c>
    </row>
    <row r="401" spans="1:14" x14ac:dyDescent="0.25">
      <c r="A401" t="s">
        <v>13</v>
      </c>
      <c r="B401" t="s">
        <v>151</v>
      </c>
      <c r="C401" t="s">
        <v>87</v>
      </c>
      <c r="D401" t="s">
        <v>19</v>
      </c>
      <c r="E401" t="s">
        <v>16</v>
      </c>
      <c r="F401" t="s">
        <v>87</v>
      </c>
      <c r="G401" t="s">
        <v>95</v>
      </c>
      <c r="H401" t="s">
        <v>49</v>
      </c>
      <c r="I401" t="s">
        <v>20</v>
      </c>
      <c r="J401">
        <v>2010</v>
      </c>
      <c r="K401">
        <v>2</v>
      </c>
      <c r="L401" t="s">
        <v>21</v>
      </c>
      <c r="M401">
        <v>6054.14</v>
      </c>
      <c r="N401">
        <v>0</v>
      </c>
    </row>
    <row r="402" spans="1:14" x14ac:dyDescent="0.25">
      <c r="A402" t="s">
        <v>13</v>
      </c>
      <c r="B402" t="s">
        <v>151</v>
      </c>
      <c r="C402" t="s">
        <v>87</v>
      </c>
      <c r="D402" t="s">
        <v>19</v>
      </c>
      <c r="E402" t="s">
        <v>16</v>
      </c>
      <c r="F402" t="s">
        <v>87</v>
      </c>
      <c r="G402" t="s">
        <v>95</v>
      </c>
      <c r="H402" t="s">
        <v>49</v>
      </c>
      <c r="I402" t="s">
        <v>20</v>
      </c>
      <c r="J402">
        <v>2010</v>
      </c>
      <c r="K402">
        <v>3</v>
      </c>
      <c r="L402" t="s">
        <v>21</v>
      </c>
      <c r="M402">
        <v>4257.8599999999997</v>
      </c>
      <c r="N402">
        <v>0</v>
      </c>
    </row>
    <row r="403" spans="1:14" x14ac:dyDescent="0.25">
      <c r="A403" t="s">
        <v>13</v>
      </c>
      <c r="B403" t="s">
        <v>151</v>
      </c>
      <c r="C403" t="s">
        <v>87</v>
      </c>
      <c r="D403" t="s">
        <v>19</v>
      </c>
      <c r="E403" t="s">
        <v>16</v>
      </c>
      <c r="F403" t="s">
        <v>87</v>
      </c>
      <c r="G403" t="s">
        <v>95</v>
      </c>
      <c r="H403" t="s">
        <v>49</v>
      </c>
      <c r="I403" t="s">
        <v>20</v>
      </c>
      <c r="J403">
        <v>2010</v>
      </c>
      <c r="K403">
        <v>5</v>
      </c>
      <c r="L403" t="s">
        <v>21</v>
      </c>
      <c r="M403">
        <v>4448.84</v>
      </c>
      <c r="N403">
        <v>0</v>
      </c>
    </row>
    <row r="404" spans="1:14" x14ac:dyDescent="0.25">
      <c r="A404" t="s">
        <v>13</v>
      </c>
      <c r="B404" t="s">
        <v>151</v>
      </c>
      <c r="C404" t="s">
        <v>87</v>
      </c>
      <c r="D404" t="s">
        <v>19</v>
      </c>
      <c r="E404" t="s">
        <v>16</v>
      </c>
      <c r="F404" t="s">
        <v>87</v>
      </c>
      <c r="G404" t="s">
        <v>95</v>
      </c>
      <c r="H404" t="s">
        <v>49</v>
      </c>
      <c r="I404" t="s">
        <v>20</v>
      </c>
      <c r="J404">
        <v>2011</v>
      </c>
      <c r="K404">
        <v>6</v>
      </c>
      <c r="L404" t="s">
        <v>21</v>
      </c>
      <c r="M404">
        <v>5514.83</v>
      </c>
      <c r="N404">
        <v>-5970</v>
      </c>
    </row>
    <row r="405" spans="1:14" x14ac:dyDescent="0.25">
      <c r="A405" t="s">
        <v>13</v>
      </c>
      <c r="B405" t="s">
        <v>151</v>
      </c>
      <c r="C405" t="s">
        <v>87</v>
      </c>
      <c r="D405" t="s">
        <v>19</v>
      </c>
      <c r="E405" t="s">
        <v>16</v>
      </c>
      <c r="F405" t="s">
        <v>87</v>
      </c>
      <c r="G405" t="s">
        <v>95</v>
      </c>
      <c r="H405" t="s">
        <v>49</v>
      </c>
      <c r="I405" t="s">
        <v>20</v>
      </c>
      <c r="J405">
        <v>2011</v>
      </c>
      <c r="K405">
        <v>7</v>
      </c>
      <c r="L405" t="s">
        <v>21</v>
      </c>
      <c r="M405">
        <v>5758.36</v>
      </c>
      <c r="N405">
        <v>0</v>
      </c>
    </row>
    <row r="406" spans="1:14" x14ac:dyDescent="0.25">
      <c r="A406" t="s">
        <v>13</v>
      </c>
      <c r="B406" t="s">
        <v>151</v>
      </c>
      <c r="C406" t="s">
        <v>87</v>
      </c>
      <c r="D406" t="s">
        <v>19</v>
      </c>
      <c r="E406" t="s">
        <v>16</v>
      </c>
      <c r="F406" t="s">
        <v>87</v>
      </c>
      <c r="G406" t="s">
        <v>95</v>
      </c>
      <c r="H406" t="s">
        <v>49</v>
      </c>
      <c r="I406" t="s">
        <v>20</v>
      </c>
      <c r="J406">
        <v>2012</v>
      </c>
      <c r="K406">
        <v>4</v>
      </c>
      <c r="L406" t="s">
        <v>21</v>
      </c>
      <c r="M406">
        <v>5807.09</v>
      </c>
      <c r="N406">
        <v>0</v>
      </c>
    </row>
    <row r="407" spans="1:14" x14ac:dyDescent="0.25">
      <c r="A407" t="s">
        <v>13</v>
      </c>
      <c r="B407" t="s">
        <v>207</v>
      </c>
      <c r="C407" t="s">
        <v>87</v>
      </c>
      <c r="D407" t="s">
        <v>19</v>
      </c>
      <c r="E407" t="s">
        <v>16</v>
      </c>
      <c r="F407" t="s">
        <v>87</v>
      </c>
      <c r="G407" t="s">
        <v>95</v>
      </c>
      <c r="H407" t="s">
        <v>49</v>
      </c>
      <c r="I407" t="s">
        <v>60</v>
      </c>
      <c r="J407">
        <v>2012</v>
      </c>
      <c r="K407">
        <v>1</v>
      </c>
      <c r="L407" t="s">
        <v>75</v>
      </c>
      <c r="M407">
        <v>0</v>
      </c>
      <c r="N407">
        <v>1000</v>
      </c>
    </row>
    <row r="408" spans="1:14" x14ac:dyDescent="0.25">
      <c r="A408" t="s">
        <v>13</v>
      </c>
      <c r="B408" t="s">
        <v>152</v>
      </c>
      <c r="C408" t="s">
        <v>87</v>
      </c>
      <c r="D408" t="s">
        <v>19</v>
      </c>
      <c r="E408" t="s">
        <v>16</v>
      </c>
      <c r="F408" t="s">
        <v>87</v>
      </c>
      <c r="G408" t="s">
        <v>95</v>
      </c>
      <c r="H408" t="s">
        <v>49</v>
      </c>
      <c r="I408" t="s">
        <v>22</v>
      </c>
      <c r="J408">
        <v>2011</v>
      </c>
      <c r="K408">
        <v>8</v>
      </c>
      <c r="L408" t="s">
        <v>23</v>
      </c>
      <c r="M408">
        <v>4304.62</v>
      </c>
      <c r="N408">
        <v>0</v>
      </c>
    </row>
    <row r="409" spans="1:14" x14ac:dyDescent="0.25">
      <c r="A409" t="s">
        <v>13</v>
      </c>
      <c r="B409" t="s">
        <v>152</v>
      </c>
      <c r="C409" t="s">
        <v>87</v>
      </c>
      <c r="D409" t="s">
        <v>19</v>
      </c>
      <c r="E409" t="s">
        <v>16</v>
      </c>
      <c r="F409" t="s">
        <v>87</v>
      </c>
      <c r="G409" t="s">
        <v>95</v>
      </c>
      <c r="H409" t="s">
        <v>49</v>
      </c>
      <c r="I409" t="s">
        <v>22</v>
      </c>
      <c r="J409">
        <v>2012</v>
      </c>
      <c r="K409">
        <v>1</v>
      </c>
      <c r="L409" t="s">
        <v>23</v>
      </c>
      <c r="M409">
        <v>4472.16</v>
      </c>
      <c r="N409">
        <v>55260</v>
      </c>
    </row>
    <row r="410" spans="1:14" x14ac:dyDescent="0.25">
      <c r="A410" t="s">
        <v>13</v>
      </c>
      <c r="B410" t="s">
        <v>152</v>
      </c>
      <c r="C410" t="s">
        <v>87</v>
      </c>
      <c r="D410" t="s">
        <v>19</v>
      </c>
      <c r="E410" t="s">
        <v>16</v>
      </c>
      <c r="F410" t="s">
        <v>87</v>
      </c>
      <c r="G410" t="s">
        <v>95</v>
      </c>
      <c r="H410" t="s">
        <v>49</v>
      </c>
      <c r="I410" t="s">
        <v>22</v>
      </c>
      <c r="J410">
        <v>2012</v>
      </c>
      <c r="K410">
        <v>2</v>
      </c>
      <c r="L410" t="s">
        <v>23</v>
      </c>
      <c r="M410">
        <v>4656.24</v>
      </c>
      <c r="N410">
        <v>0</v>
      </c>
    </row>
    <row r="411" spans="1:14" x14ac:dyDescent="0.25">
      <c r="A411" t="s">
        <v>13</v>
      </c>
      <c r="B411" t="s">
        <v>153</v>
      </c>
      <c r="C411" t="s">
        <v>87</v>
      </c>
      <c r="D411" t="s">
        <v>19</v>
      </c>
      <c r="E411" t="s">
        <v>16</v>
      </c>
      <c r="F411" t="s">
        <v>87</v>
      </c>
      <c r="G411" t="s">
        <v>95</v>
      </c>
      <c r="H411" t="s">
        <v>49</v>
      </c>
      <c r="I411" t="s">
        <v>24</v>
      </c>
      <c r="J411">
        <v>2010</v>
      </c>
      <c r="K411">
        <v>2</v>
      </c>
      <c r="L411" t="s">
        <v>25</v>
      </c>
      <c r="M411">
        <v>283.54000000000002</v>
      </c>
      <c r="N411">
        <v>0</v>
      </c>
    </row>
    <row r="412" spans="1:14" x14ac:dyDescent="0.25">
      <c r="A412" t="s">
        <v>13</v>
      </c>
      <c r="B412" t="s">
        <v>153</v>
      </c>
      <c r="C412" t="s">
        <v>87</v>
      </c>
      <c r="D412" t="s">
        <v>19</v>
      </c>
      <c r="E412" t="s">
        <v>16</v>
      </c>
      <c r="F412" t="s">
        <v>87</v>
      </c>
      <c r="G412" t="s">
        <v>95</v>
      </c>
      <c r="H412" t="s">
        <v>49</v>
      </c>
      <c r="I412" t="s">
        <v>24</v>
      </c>
      <c r="J412">
        <v>2012</v>
      </c>
      <c r="K412">
        <v>2</v>
      </c>
      <c r="L412" t="s">
        <v>25</v>
      </c>
      <c r="M412">
        <v>832.67</v>
      </c>
      <c r="N412">
        <v>0</v>
      </c>
    </row>
    <row r="413" spans="1:14" x14ac:dyDescent="0.25">
      <c r="A413" t="s">
        <v>13</v>
      </c>
      <c r="B413" t="s">
        <v>154</v>
      </c>
      <c r="C413" t="s">
        <v>87</v>
      </c>
      <c r="D413" t="s">
        <v>19</v>
      </c>
      <c r="E413" t="s">
        <v>16</v>
      </c>
      <c r="F413" t="s">
        <v>87</v>
      </c>
      <c r="G413" t="s">
        <v>95</v>
      </c>
      <c r="H413" t="s">
        <v>49</v>
      </c>
      <c r="I413" t="s">
        <v>26</v>
      </c>
      <c r="J413">
        <v>2010</v>
      </c>
      <c r="K413">
        <v>8</v>
      </c>
      <c r="L413" t="s">
        <v>50</v>
      </c>
      <c r="M413">
        <v>8759.17</v>
      </c>
      <c r="N413">
        <v>0</v>
      </c>
    </row>
    <row r="414" spans="1:14" x14ac:dyDescent="0.25">
      <c r="A414" t="s">
        <v>13</v>
      </c>
      <c r="B414" t="s">
        <v>154</v>
      </c>
      <c r="C414" t="s">
        <v>87</v>
      </c>
      <c r="D414" t="s">
        <v>19</v>
      </c>
      <c r="E414" t="s">
        <v>16</v>
      </c>
      <c r="F414" t="s">
        <v>87</v>
      </c>
      <c r="G414" t="s">
        <v>95</v>
      </c>
      <c r="H414" t="s">
        <v>49</v>
      </c>
      <c r="I414" t="s">
        <v>26</v>
      </c>
      <c r="J414">
        <v>2012</v>
      </c>
      <c r="K414">
        <v>1</v>
      </c>
      <c r="L414" t="s">
        <v>50</v>
      </c>
      <c r="M414">
        <v>13806.62</v>
      </c>
      <c r="N414">
        <v>154620</v>
      </c>
    </row>
    <row r="415" spans="1:14" x14ac:dyDescent="0.25">
      <c r="A415" t="s">
        <v>13</v>
      </c>
      <c r="B415" t="s">
        <v>154</v>
      </c>
      <c r="C415" t="s">
        <v>87</v>
      </c>
      <c r="D415" t="s">
        <v>19</v>
      </c>
      <c r="E415" t="s">
        <v>16</v>
      </c>
      <c r="F415" t="s">
        <v>87</v>
      </c>
      <c r="G415" t="s">
        <v>95</v>
      </c>
      <c r="H415" t="s">
        <v>49</v>
      </c>
      <c r="I415" t="s">
        <v>26</v>
      </c>
      <c r="J415">
        <v>2012</v>
      </c>
      <c r="K415">
        <v>8</v>
      </c>
      <c r="L415" t="s">
        <v>50</v>
      </c>
      <c r="M415">
        <v>14632.93</v>
      </c>
      <c r="N415">
        <v>0</v>
      </c>
    </row>
    <row r="416" spans="1:14" x14ac:dyDescent="0.25">
      <c r="A416" t="s">
        <v>13</v>
      </c>
      <c r="B416" t="s">
        <v>208</v>
      </c>
      <c r="C416" t="s">
        <v>87</v>
      </c>
      <c r="D416" t="s">
        <v>28</v>
      </c>
      <c r="E416" t="s">
        <v>16</v>
      </c>
      <c r="F416" t="s">
        <v>87</v>
      </c>
      <c r="G416" t="s">
        <v>80</v>
      </c>
      <c r="H416" t="s">
        <v>94</v>
      </c>
      <c r="I416" t="s">
        <v>29</v>
      </c>
      <c r="J416">
        <v>2012</v>
      </c>
      <c r="L416" t="s">
        <v>30</v>
      </c>
    </row>
    <row r="417" spans="1:14" x14ac:dyDescent="0.25">
      <c r="A417" t="s">
        <v>13</v>
      </c>
      <c r="B417" t="s">
        <v>209</v>
      </c>
      <c r="C417" t="s">
        <v>87</v>
      </c>
      <c r="D417" t="s">
        <v>28</v>
      </c>
      <c r="E417" t="s">
        <v>16</v>
      </c>
      <c r="F417" t="s">
        <v>87</v>
      </c>
      <c r="G417" t="s">
        <v>88</v>
      </c>
      <c r="H417" t="s">
        <v>89</v>
      </c>
      <c r="I417" t="s">
        <v>55</v>
      </c>
      <c r="J417">
        <v>2010</v>
      </c>
      <c r="K417">
        <v>1</v>
      </c>
      <c r="L417" t="s">
        <v>79</v>
      </c>
      <c r="M417">
        <v>0</v>
      </c>
      <c r="N417">
        <v>0</v>
      </c>
    </row>
    <row r="418" spans="1:14" x14ac:dyDescent="0.25">
      <c r="A418" t="s">
        <v>13</v>
      </c>
      <c r="B418" t="s">
        <v>210</v>
      </c>
      <c r="C418" t="s">
        <v>87</v>
      </c>
      <c r="D418" t="s">
        <v>31</v>
      </c>
      <c r="E418" t="s">
        <v>16</v>
      </c>
      <c r="F418" t="s">
        <v>87</v>
      </c>
      <c r="G418" t="s">
        <v>88</v>
      </c>
      <c r="H418" t="s">
        <v>89</v>
      </c>
      <c r="I418" t="s">
        <v>36</v>
      </c>
      <c r="J418">
        <v>2012</v>
      </c>
      <c r="K418">
        <v>1</v>
      </c>
      <c r="L418" t="s">
        <v>37</v>
      </c>
      <c r="M418">
        <v>0</v>
      </c>
      <c r="N418">
        <v>0</v>
      </c>
    </row>
    <row r="419" spans="1:14" x14ac:dyDescent="0.25">
      <c r="A419" t="s">
        <v>13</v>
      </c>
      <c r="B419" t="s">
        <v>105</v>
      </c>
      <c r="C419" t="s">
        <v>87</v>
      </c>
      <c r="D419" t="s">
        <v>15</v>
      </c>
      <c r="E419" t="s">
        <v>16</v>
      </c>
      <c r="F419" t="s">
        <v>87</v>
      </c>
      <c r="G419" t="s">
        <v>76</v>
      </c>
      <c r="H419" t="s">
        <v>89</v>
      </c>
      <c r="I419" t="s">
        <v>14</v>
      </c>
      <c r="J419">
        <v>2011</v>
      </c>
      <c r="K419">
        <v>6</v>
      </c>
      <c r="L419" t="s">
        <v>18</v>
      </c>
      <c r="M419">
        <v>80414.25</v>
      </c>
      <c r="N419">
        <v>0</v>
      </c>
    </row>
    <row r="420" spans="1:14" x14ac:dyDescent="0.25">
      <c r="A420" t="s">
        <v>13</v>
      </c>
      <c r="B420" t="s">
        <v>105</v>
      </c>
      <c r="C420" t="s">
        <v>87</v>
      </c>
      <c r="D420" t="s">
        <v>15</v>
      </c>
      <c r="E420" t="s">
        <v>16</v>
      </c>
      <c r="F420" t="s">
        <v>87</v>
      </c>
      <c r="G420" t="s">
        <v>76</v>
      </c>
      <c r="H420" t="s">
        <v>89</v>
      </c>
      <c r="I420" t="s">
        <v>14</v>
      </c>
      <c r="J420">
        <v>2012</v>
      </c>
      <c r="K420">
        <v>10</v>
      </c>
      <c r="L420" t="s">
        <v>18</v>
      </c>
      <c r="M420">
        <v>76152.899999999994</v>
      </c>
      <c r="N420">
        <v>0</v>
      </c>
    </row>
    <row r="421" spans="1:14" x14ac:dyDescent="0.25">
      <c r="A421" t="s">
        <v>13</v>
      </c>
      <c r="B421" t="s">
        <v>132</v>
      </c>
      <c r="C421" t="s">
        <v>87</v>
      </c>
      <c r="D421" t="s">
        <v>15</v>
      </c>
      <c r="E421" t="s">
        <v>16</v>
      </c>
      <c r="F421" t="s">
        <v>87</v>
      </c>
      <c r="G421" t="s">
        <v>76</v>
      </c>
      <c r="H421" t="s">
        <v>89</v>
      </c>
      <c r="I421" t="s">
        <v>53</v>
      </c>
      <c r="J421">
        <v>2010</v>
      </c>
      <c r="K421">
        <v>1</v>
      </c>
      <c r="L421" t="s">
        <v>54</v>
      </c>
      <c r="M421">
        <v>0</v>
      </c>
      <c r="N421">
        <v>2000</v>
      </c>
    </row>
    <row r="422" spans="1:14" x14ac:dyDescent="0.25">
      <c r="A422" t="s">
        <v>13</v>
      </c>
      <c r="B422" t="s">
        <v>106</v>
      </c>
      <c r="C422" t="s">
        <v>87</v>
      </c>
      <c r="D422" t="s">
        <v>19</v>
      </c>
      <c r="E422" t="s">
        <v>16</v>
      </c>
      <c r="F422" t="s">
        <v>87</v>
      </c>
      <c r="G422" t="s">
        <v>76</v>
      </c>
      <c r="H422" t="s">
        <v>89</v>
      </c>
      <c r="I422" t="s">
        <v>20</v>
      </c>
      <c r="J422">
        <v>2010</v>
      </c>
      <c r="K422">
        <v>2</v>
      </c>
      <c r="L422" t="s">
        <v>69</v>
      </c>
      <c r="M422">
        <v>5588.44</v>
      </c>
      <c r="N422">
        <v>0</v>
      </c>
    </row>
    <row r="423" spans="1:14" x14ac:dyDescent="0.25">
      <c r="A423" t="s">
        <v>13</v>
      </c>
      <c r="B423" t="s">
        <v>106</v>
      </c>
      <c r="C423" t="s">
        <v>87</v>
      </c>
      <c r="D423" t="s">
        <v>19</v>
      </c>
      <c r="E423" t="s">
        <v>16</v>
      </c>
      <c r="F423" t="s">
        <v>87</v>
      </c>
      <c r="G423" t="s">
        <v>76</v>
      </c>
      <c r="H423" t="s">
        <v>89</v>
      </c>
      <c r="I423" t="s">
        <v>20</v>
      </c>
      <c r="J423">
        <v>2010</v>
      </c>
      <c r="K423">
        <v>8</v>
      </c>
      <c r="L423" t="s">
        <v>69</v>
      </c>
      <c r="M423">
        <v>5781.04</v>
      </c>
      <c r="N423">
        <v>0</v>
      </c>
    </row>
    <row r="424" spans="1:14" x14ac:dyDescent="0.25">
      <c r="A424" t="s">
        <v>13</v>
      </c>
      <c r="B424" t="s">
        <v>106</v>
      </c>
      <c r="C424" t="s">
        <v>87</v>
      </c>
      <c r="D424" t="s">
        <v>19</v>
      </c>
      <c r="E424" t="s">
        <v>16</v>
      </c>
      <c r="F424" t="s">
        <v>87</v>
      </c>
      <c r="G424" t="s">
        <v>76</v>
      </c>
      <c r="H424" t="s">
        <v>89</v>
      </c>
      <c r="I424" t="s">
        <v>20</v>
      </c>
      <c r="J424">
        <v>2010</v>
      </c>
      <c r="K424">
        <v>9</v>
      </c>
      <c r="L424" t="s">
        <v>69</v>
      </c>
      <c r="M424">
        <v>6257.49</v>
      </c>
      <c r="N424">
        <v>0</v>
      </c>
    </row>
    <row r="425" spans="1:14" x14ac:dyDescent="0.25">
      <c r="A425" t="s">
        <v>13</v>
      </c>
      <c r="B425" t="s">
        <v>106</v>
      </c>
      <c r="C425" t="s">
        <v>87</v>
      </c>
      <c r="D425" t="s">
        <v>19</v>
      </c>
      <c r="E425" t="s">
        <v>16</v>
      </c>
      <c r="F425" t="s">
        <v>87</v>
      </c>
      <c r="G425" t="s">
        <v>76</v>
      </c>
      <c r="H425" t="s">
        <v>89</v>
      </c>
      <c r="I425" t="s">
        <v>20</v>
      </c>
      <c r="J425">
        <v>2012</v>
      </c>
      <c r="K425">
        <v>1</v>
      </c>
      <c r="L425" t="s">
        <v>69</v>
      </c>
      <c r="M425">
        <v>6053.73</v>
      </c>
      <c r="N425">
        <v>91620</v>
      </c>
    </row>
    <row r="426" spans="1:14" x14ac:dyDescent="0.25">
      <c r="A426" t="s">
        <v>13</v>
      </c>
      <c r="B426" t="s">
        <v>108</v>
      </c>
      <c r="C426" t="s">
        <v>87</v>
      </c>
      <c r="D426" t="s">
        <v>19</v>
      </c>
      <c r="E426" t="s">
        <v>16</v>
      </c>
      <c r="F426" t="s">
        <v>87</v>
      </c>
      <c r="G426" t="s">
        <v>76</v>
      </c>
      <c r="H426" t="s">
        <v>89</v>
      </c>
      <c r="I426" t="s">
        <v>24</v>
      </c>
      <c r="J426">
        <v>2010</v>
      </c>
      <c r="K426">
        <v>5</v>
      </c>
      <c r="L426" t="s">
        <v>25</v>
      </c>
      <c r="M426">
        <v>693.2</v>
      </c>
      <c r="N426">
        <v>0</v>
      </c>
    </row>
    <row r="427" spans="1:14" x14ac:dyDescent="0.25">
      <c r="A427" t="s">
        <v>13</v>
      </c>
      <c r="B427" t="s">
        <v>108</v>
      </c>
      <c r="C427" t="s">
        <v>87</v>
      </c>
      <c r="D427" t="s">
        <v>19</v>
      </c>
      <c r="E427" t="s">
        <v>16</v>
      </c>
      <c r="F427" t="s">
        <v>87</v>
      </c>
      <c r="G427" t="s">
        <v>76</v>
      </c>
      <c r="H427" t="s">
        <v>89</v>
      </c>
      <c r="I427" t="s">
        <v>24</v>
      </c>
      <c r="J427">
        <v>2011</v>
      </c>
      <c r="K427">
        <v>2</v>
      </c>
      <c r="L427" t="s">
        <v>25</v>
      </c>
      <c r="M427">
        <v>624.29</v>
      </c>
      <c r="N427">
        <v>0</v>
      </c>
    </row>
    <row r="428" spans="1:14" x14ac:dyDescent="0.25">
      <c r="A428" t="s">
        <v>13</v>
      </c>
      <c r="B428" t="s">
        <v>108</v>
      </c>
      <c r="C428" t="s">
        <v>87</v>
      </c>
      <c r="D428" t="s">
        <v>19</v>
      </c>
      <c r="E428" t="s">
        <v>16</v>
      </c>
      <c r="F428" t="s">
        <v>87</v>
      </c>
      <c r="G428" t="s">
        <v>76</v>
      </c>
      <c r="H428" t="s">
        <v>89</v>
      </c>
      <c r="I428" t="s">
        <v>24</v>
      </c>
      <c r="J428">
        <v>2011</v>
      </c>
      <c r="K428">
        <v>11</v>
      </c>
      <c r="L428" t="s">
        <v>25</v>
      </c>
      <c r="M428">
        <v>604.35</v>
      </c>
      <c r="N428">
        <v>0</v>
      </c>
    </row>
    <row r="429" spans="1:14" x14ac:dyDescent="0.25">
      <c r="A429" t="s">
        <v>13</v>
      </c>
      <c r="B429" t="s">
        <v>144</v>
      </c>
      <c r="C429" t="s">
        <v>87</v>
      </c>
      <c r="D429" t="s">
        <v>19</v>
      </c>
      <c r="E429" t="s">
        <v>16</v>
      </c>
      <c r="F429" t="s">
        <v>87</v>
      </c>
      <c r="G429" t="s">
        <v>76</v>
      </c>
      <c r="H429" t="s">
        <v>89</v>
      </c>
      <c r="I429" t="s">
        <v>26</v>
      </c>
      <c r="J429">
        <v>2011</v>
      </c>
      <c r="K429">
        <v>3</v>
      </c>
      <c r="L429" t="s">
        <v>27</v>
      </c>
      <c r="M429">
        <v>16693.080000000002</v>
      </c>
      <c r="N429">
        <v>0</v>
      </c>
    </row>
    <row r="430" spans="1:14" x14ac:dyDescent="0.25">
      <c r="A430" t="s">
        <v>13</v>
      </c>
      <c r="B430" t="s">
        <v>158</v>
      </c>
      <c r="C430" t="s">
        <v>87</v>
      </c>
      <c r="D430" t="s">
        <v>28</v>
      </c>
      <c r="E430" t="s">
        <v>16</v>
      </c>
      <c r="F430" t="s">
        <v>87</v>
      </c>
      <c r="G430" t="s">
        <v>95</v>
      </c>
      <c r="H430" t="s">
        <v>49</v>
      </c>
      <c r="I430" t="s">
        <v>29</v>
      </c>
      <c r="J430">
        <v>2010</v>
      </c>
      <c r="K430">
        <v>3</v>
      </c>
      <c r="L430" t="s">
        <v>30</v>
      </c>
      <c r="M430">
        <v>287.02</v>
      </c>
      <c r="N430">
        <v>0</v>
      </c>
    </row>
    <row r="431" spans="1:14" x14ac:dyDescent="0.25">
      <c r="A431" t="s">
        <v>13</v>
      </c>
      <c r="B431" t="s">
        <v>211</v>
      </c>
      <c r="C431" t="s">
        <v>87</v>
      </c>
      <c r="D431" t="s">
        <v>28</v>
      </c>
      <c r="E431" t="s">
        <v>16</v>
      </c>
      <c r="F431" t="s">
        <v>87</v>
      </c>
      <c r="G431" t="s">
        <v>95</v>
      </c>
      <c r="H431" t="s">
        <v>49</v>
      </c>
      <c r="I431" t="s">
        <v>55</v>
      </c>
      <c r="J431">
        <v>2012</v>
      </c>
      <c r="K431">
        <v>9</v>
      </c>
      <c r="L431" t="s">
        <v>56</v>
      </c>
      <c r="M431">
        <v>388.65</v>
      </c>
      <c r="N431">
        <v>0</v>
      </c>
    </row>
    <row r="432" spans="1:14" x14ac:dyDescent="0.25">
      <c r="A432" t="s">
        <v>13</v>
      </c>
      <c r="B432" t="s">
        <v>171</v>
      </c>
      <c r="C432" t="s">
        <v>87</v>
      </c>
      <c r="D432" t="s">
        <v>31</v>
      </c>
      <c r="E432" t="s">
        <v>16</v>
      </c>
      <c r="F432" t="s">
        <v>87</v>
      </c>
      <c r="G432" t="s">
        <v>95</v>
      </c>
      <c r="H432" t="s">
        <v>49</v>
      </c>
      <c r="I432" t="s">
        <v>62</v>
      </c>
      <c r="J432">
        <v>2010</v>
      </c>
      <c r="K432">
        <v>7</v>
      </c>
      <c r="L432" t="s">
        <v>63</v>
      </c>
      <c r="M432">
        <v>500</v>
      </c>
      <c r="N432">
        <v>0</v>
      </c>
    </row>
    <row r="433" spans="1:14" x14ac:dyDescent="0.25">
      <c r="A433" t="s">
        <v>13</v>
      </c>
      <c r="B433" t="s">
        <v>171</v>
      </c>
      <c r="C433" t="s">
        <v>87</v>
      </c>
      <c r="D433" t="s">
        <v>31</v>
      </c>
      <c r="E433" t="s">
        <v>16</v>
      </c>
      <c r="F433" t="s">
        <v>87</v>
      </c>
      <c r="G433" t="s">
        <v>95</v>
      </c>
      <c r="H433" t="s">
        <v>49</v>
      </c>
      <c r="I433" t="s">
        <v>62</v>
      </c>
      <c r="J433">
        <v>2010</v>
      </c>
      <c r="K433">
        <v>12</v>
      </c>
      <c r="L433" t="s">
        <v>63</v>
      </c>
      <c r="M433">
        <v>4733.25</v>
      </c>
      <c r="N433">
        <v>0</v>
      </c>
    </row>
    <row r="434" spans="1:14" x14ac:dyDescent="0.25">
      <c r="A434" t="s">
        <v>13</v>
      </c>
      <c r="B434" t="s">
        <v>171</v>
      </c>
      <c r="C434" t="s">
        <v>87</v>
      </c>
      <c r="D434" t="s">
        <v>31</v>
      </c>
      <c r="E434" t="s">
        <v>16</v>
      </c>
      <c r="F434" t="s">
        <v>87</v>
      </c>
      <c r="G434" t="s">
        <v>95</v>
      </c>
      <c r="H434" t="s">
        <v>49</v>
      </c>
      <c r="I434" t="s">
        <v>62</v>
      </c>
      <c r="J434">
        <v>2011</v>
      </c>
      <c r="K434">
        <v>10</v>
      </c>
      <c r="L434" t="s">
        <v>63</v>
      </c>
      <c r="M434">
        <v>9939.5</v>
      </c>
      <c r="N434">
        <v>0</v>
      </c>
    </row>
    <row r="435" spans="1:14" x14ac:dyDescent="0.25">
      <c r="A435" t="s">
        <v>13</v>
      </c>
      <c r="B435" t="s">
        <v>159</v>
      </c>
      <c r="C435" t="s">
        <v>87</v>
      </c>
      <c r="D435" t="s">
        <v>31</v>
      </c>
      <c r="E435" t="s">
        <v>16</v>
      </c>
      <c r="F435" t="s">
        <v>87</v>
      </c>
      <c r="G435" t="s">
        <v>95</v>
      </c>
      <c r="H435" t="s">
        <v>49</v>
      </c>
      <c r="I435" t="s">
        <v>32</v>
      </c>
      <c r="J435">
        <v>2010</v>
      </c>
      <c r="K435">
        <v>5</v>
      </c>
      <c r="L435" t="s">
        <v>33</v>
      </c>
      <c r="M435">
        <v>417.2</v>
      </c>
      <c r="N435">
        <v>0</v>
      </c>
    </row>
    <row r="436" spans="1:14" x14ac:dyDescent="0.25">
      <c r="A436" t="s">
        <v>13</v>
      </c>
      <c r="B436" t="s">
        <v>159</v>
      </c>
      <c r="C436" t="s">
        <v>87</v>
      </c>
      <c r="D436" t="s">
        <v>31</v>
      </c>
      <c r="E436" t="s">
        <v>16</v>
      </c>
      <c r="F436" t="s">
        <v>87</v>
      </c>
      <c r="G436" t="s">
        <v>95</v>
      </c>
      <c r="H436" t="s">
        <v>49</v>
      </c>
      <c r="I436" t="s">
        <v>32</v>
      </c>
      <c r="J436">
        <v>2010</v>
      </c>
      <c r="K436">
        <v>8</v>
      </c>
      <c r="L436" t="s">
        <v>33</v>
      </c>
      <c r="M436">
        <v>812.45</v>
      </c>
      <c r="N436">
        <v>0</v>
      </c>
    </row>
    <row r="437" spans="1:14" x14ac:dyDescent="0.25">
      <c r="A437" t="s">
        <v>13</v>
      </c>
      <c r="B437" t="s">
        <v>159</v>
      </c>
      <c r="C437" t="s">
        <v>87</v>
      </c>
      <c r="D437" t="s">
        <v>31</v>
      </c>
      <c r="E437" t="s">
        <v>16</v>
      </c>
      <c r="F437" t="s">
        <v>87</v>
      </c>
      <c r="G437" t="s">
        <v>95</v>
      </c>
      <c r="H437" t="s">
        <v>49</v>
      </c>
      <c r="I437" t="s">
        <v>32</v>
      </c>
      <c r="J437">
        <v>2010</v>
      </c>
      <c r="K437">
        <v>12</v>
      </c>
      <c r="L437" t="s">
        <v>33</v>
      </c>
      <c r="M437">
        <v>1080.05</v>
      </c>
      <c r="N437">
        <v>0</v>
      </c>
    </row>
    <row r="438" spans="1:14" x14ac:dyDescent="0.25">
      <c r="A438" t="s">
        <v>13</v>
      </c>
      <c r="B438" t="s">
        <v>160</v>
      </c>
      <c r="C438" t="s">
        <v>87</v>
      </c>
      <c r="D438" t="s">
        <v>31</v>
      </c>
      <c r="E438" t="s">
        <v>16</v>
      </c>
      <c r="F438" t="s">
        <v>87</v>
      </c>
      <c r="G438" t="s">
        <v>95</v>
      </c>
      <c r="H438" t="s">
        <v>49</v>
      </c>
      <c r="I438" t="s">
        <v>34</v>
      </c>
      <c r="J438">
        <v>2010</v>
      </c>
      <c r="K438">
        <v>11</v>
      </c>
      <c r="L438" t="s">
        <v>35</v>
      </c>
      <c r="M438">
        <v>341.85</v>
      </c>
      <c r="N438">
        <v>0</v>
      </c>
    </row>
    <row r="439" spans="1:14" x14ac:dyDescent="0.25">
      <c r="A439" t="s">
        <v>13</v>
      </c>
      <c r="B439" t="s">
        <v>160</v>
      </c>
      <c r="C439" t="s">
        <v>87</v>
      </c>
      <c r="D439" t="s">
        <v>31</v>
      </c>
      <c r="E439" t="s">
        <v>16</v>
      </c>
      <c r="F439" t="s">
        <v>87</v>
      </c>
      <c r="G439" t="s">
        <v>95</v>
      </c>
      <c r="H439" t="s">
        <v>49</v>
      </c>
      <c r="I439" t="s">
        <v>34</v>
      </c>
      <c r="J439">
        <v>2011</v>
      </c>
      <c r="K439">
        <v>10</v>
      </c>
      <c r="L439" t="s">
        <v>35</v>
      </c>
      <c r="M439">
        <v>15</v>
      </c>
      <c r="N439">
        <v>0</v>
      </c>
    </row>
    <row r="440" spans="1:14" x14ac:dyDescent="0.25">
      <c r="A440" t="s">
        <v>13</v>
      </c>
      <c r="B440" t="s">
        <v>160</v>
      </c>
      <c r="C440" t="s">
        <v>87</v>
      </c>
      <c r="D440" t="s">
        <v>31</v>
      </c>
      <c r="E440" t="s">
        <v>16</v>
      </c>
      <c r="F440" t="s">
        <v>87</v>
      </c>
      <c r="G440" t="s">
        <v>95</v>
      </c>
      <c r="H440" t="s">
        <v>49</v>
      </c>
      <c r="I440" t="s">
        <v>34</v>
      </c>
      <c r="J440">
        <v>2011</v>
      </c>
      <c r="K440">
        <v>12</v>
      </c>
      <c r="L440" t="s">
        <v>35</v>
      </c>
      <c r="M440">
        <v>14.99</v>
      </c>
      <c r="N440">
        <v>0</v>
      </c>
    </row>
    <row r="441" spans="1:14" x14ac:dyDescent="0.25">
      <c r="A441" t="s">
        <v>13</v>
      </c>
      <c r="B441" t="s">
        <v>161</v>
      </c>
      <c r="C441" t="s">
        <v>87</v>
      </c>
      <c r="D441" t="s">
        <v>31</v>
      </c>
      <c r="E441" t="s">
        <v>16</v>
      </c>
      <c r="F441" t="s">
        <v>87</v>
      </c>
      <c r="G441" t="s">
        <v>95</v>
      </c>
      <c r="H441" t="s">
        <v>49</v>
      </c>
      <c r="I441" t="s">
        <v>73</v>
      </c>
      <c r="J441">
        <v>2010</v>
      </c>
      <c r="K441">
        <v>6</v>
      </c>
      <c r="L441" t="s">
        <v>74</v>
      </c>
      <c r="M441">
        <v>0</v>
      </c>
      <c r="N441">
        <v>12600</v>
      </c>
    </row>
    <row r="442" spans="1:14" x14ac:dyDescent="0.25">
      <c r="A442" t="s">
        <v>13</v>
      </c>
      <c r="B442" t="s">
        <v>184</v>
      </c>
      <c r="C442" t="s">
        <v>87</v>
      </c>
      <c r="D442" t="s">
        <v>31</v>
      </c>
      <c r="E442" t="s">
        <v>16</v>
      </c>
      <c r="F442" t="s">
        <v>87</v>
      </c>
      <c r="G442" t="s">
        <v>95</v>
      </c>
      <c r="H442" t="s">
        <v>49</v>
      </c>
      <c r="I442" t="s">
        <v>36</v>
      </c>
      <c r="J442">
        <v>2010</v>
      </c>
      <c r="K442">
        <v>10</v>
      </c>
      <c r="L442" t="s">
        <v>37</v>
      </c>
      <c r="M442">
        <v>14397</v>
      </c>
      <c r="N442">
        <v>0</v>
      </c>
    </row>
    <row r="443" spans="1:14" x14ac:dyDescent="0.25">
      <c r="A443" t="s">
        <v>13</v>
      </c>
      <c r="B443" t="s">
        <v>187</v>
      </c>
      <c r="C443" t="s">
        <v>87</v>
      </c>
      <c r="D443" t="s">
        <v>42</v>
      </c>
      <c r="E443" t="s">
        <v>16</v>
      </c>
      <c r="F443" t="s">
        <v>87</v>
      </c>
      <c r="G443" t="s">
        <v>95</v>
      </c>
      <c r="H443" t="s">
        <v>49</v>
      </c>
      <c r="I443" t="s">
        <v>70</v>
      </c>
      <c r="J443">
        <v>2011</v>
      </c>
      <c r="K443">
        <v>4</v>
      </c>
      <c r="L443" t="s">
        <v>98</v>
      </c>
      <c r="M443">
        <v>58</v>
      </c>
      <c r="N443">
        <v>0</v>
      </c>
    </row>
    <row r="444" spans="1:14" x14ac:dyDescent="0.25">
      <c r="A444" t="s">
        <v>13</v>
      </c>
      <c r="B444" t="s">
        <v>187</v>
      </c>
      <c r="C444" t="s">
        <v>87</v>
      </c>
      <c r="D444" t="s">
        <v>42</v>
      </c>
      <c r="E444" t="s">
        <v>16</v>
      </c>
      <c r="F444" t="s">
        <v>87</v>
      </c>
      <c r="G444" t="s">
        <v>95</v>
      </c>
      <c r="H444" t="s">
        <v>49</v>
      </c>
      <c r="I444" t="s">
        <v>70</v>
      </c>
      <c r="J444">
        <v>2011</v>
      </c>
      <c r="K444">
        <v>7</v>
      </c>
      <c r="L444" t="s">
        <v>98</v>
      </c>
      <c r="M444">
        <v>58</v>
      </c>
      <c r="N444">
        <v>0</v>
      </c>
    </row>
    <row r="445" spans="1:14" x14ac:dyDescent="0.25">
      <c r="A445" t="s">
        <v>13</v>
      </c>
      <c r="B445" t="s">
        <v>187</v>
      </c>
      <c r="C445" t="s">
        <v>87</v>
      </c>
      <c r="D445" t="s">
        <v>42</v>
      </c>
      <c r="E445" t="s">
        <v>16</v>
      </c>
      <c r="F445" t="s">
        <v>87</v>
      </c>
      <c r="G445" t="s">
        <v>95</v>
      </c>
      <c r="H445" t="s">
        <v>49</v>
      </c>
      <c r="I445" t="s">
        <v>70</v>
      </c>
      <c r="J445">
        <v>2012</v>
      </c>
      <c r="K445">
        <v>3</v>
      </c>
      <c r="L445" t="s">
        <v>98</v>
      </c>
      <c r="M445">
        <v>58</v>
      </c>
      <c r="N445">
        <v>0</v>
      </c>
    </row>
    <row r="446" spans="1:14" x14ac:dyDescent="0.25">
      <c r="A446" t="s">
        <v>13</v>
      </c>
      <c r="B446" t="s">
        <v>187</v>
      </c>
      <c r="C446" t="s">
        <v>87</v>
      </c>
      <c r="D446" t="s">
        <v>42</v>
      </c>
      <c r="E446" t="s">
        <v>16</v>
      </c>
      <c r="F446" t="s">
        <v>87</v>
      </c>
      <c r="G446" t="s">
        <v>95</v>
      </c>
      <c r="H446" t="s">
        <v>49</v>
      </c>
      <c r="I446" t="s">
        <v>70</v>
      </c>
      <c r="J446">
        <v>2012</v>
      </c>
      <c r="K446">
        <v>6</v>
      </c>
      <c r="L446" t="s">
        <v>98</v>
      </c>
      <c r="M446">
        <v>58</v>
      </c>
      <c r="N446">
        <v>0</v>
      </c>
    </row>
    <row r="447" spans="1:14" x14ac:dyDescent="0.25">
      <c r="A447" t="s">
        <v>13</v>
      </c>
      <c r="B447" t="s">
        <v>144</v>
      </c>
      <c r="C447" t="s">
        <v>87</v>
      </c>
      <c r="D447" t="s">
        <v>19</v>
      </c>
      <c r="E447" t="s">
        <v>16</v>
      </c>
      <c r="F447" t="s">
        <v>87</v>
      </c>
      <c r="G447" t="s">
        <v>76</v>
      </c>
      <c r="H447" t="s">
        <v>89</v>
      </c>
      <c r="I447" t="s">
        <v>26</v>
      </c>
      <c r="J447">
        <v>2012</v>
      </c>
      <c r="K447">
        <v>11</v>
      </c>
      <c r="L447" t="s">
        <v>27</v>
      </c>
      <c r="M447">
        <v>18227.23</v>
      </c>
      <c r="N447">
        <v>0</v>
      </c>
    </row>
    <row r="448" spans="1:14" x14ac:dyDescent="0.25">
      <c r="A448" t="s">
        <v>13</v>
      </c>
      <c r="B448" t="s">
        <v>110</v>
      </c>
      <c r="C448" t="s">
        <v>87</v>
      </c>
      <c r="D448" t="s">
        <v>28</v>
      </c>
      <c r="E448" t="s">
        <v>16</v>
      </c>
      <c r="F448" t="s">
        <v>87</v>
      </c>
      <c r="G448" t="s">
        <v>76</v>
      </c>
      <c r="H448" t="s">
        <v>89</v>
      </c>
      <c r="I448" t="s">
        <v>29</v>
      </c>
      <c r="J448">
        <v>2012</v>
      </c>
      <c r="K448">
        <v>2</v>
      </c>
      <c r="L448" t="s">
        <v>30</v>
      </c>
      <c r="M448">
        <v>1057.48</v>
      </c>
      <c r="N448">
        <v>0</v>
      </c>
    </row>
    <row r="449" spans="1:14" x14ac:dyDescent="0.25">
      <c r="A449" t="s">
        <v>13</v>
      </c>
      <c r="B449" t="s">
        <v>110</v>
      </c>
      <c r="C449" t="s">
        <v>87</v>
      </c>
      <c r="D449" t="s">
        <v>28</v>
      </c>
      <c r="E449" t="s">
        <v>16</v>
      </c>
      <c r="F449" t="s">
        <v>87</v>
      </c>
      <c r="G449" t="s">
        <v>76</v>
      </c>
      <c r="H449" t="s">
        <v>89</v>
      </c>
      <c r="I449" t="s">
        <v>29</v>
      </c>
      <c r="J449">
        <v>2012</v>
      </c>
      <c r="K449">
        <v>4</v>
      </c>
      <c r="L449" t="s">
        <v>30</v>
      </c>
      <c r="M449">
        <v>21.79</v>
      </c>
      <c r="N449">
        <v>0</v>
      </c>
    </row>
    <row r="450" spans="1:14" x14ac:dyDescent="0.25">
      <c r="A450" t="s">
        <v>13</v>
      </c>
      <c r="B450" t="s">
        <v>112</v>
      </c>
      <c r="C450" t="s">
        <v>87</v>
      </c>
      <c r="D450" t="s">
        <v>31</v>
      </c>
      <c r="E450" t="s">
        <v>16</v>
      </c>
      <c r="F450" t="s">
        <v>87</v>
      </c>
      <c r="G450" t="s">
        <v>76</v>
      </c>
      <c r="H450" t="s">
        <v>89</v>
      </c>
      <c r="I450" t="s">
        <v>62</v>
      </c>
      <c r="J450">
        <v>2010</v>
      </c>
      <c r="K450">
        <v>1</v>
      </c>
      <c r="L450" t="s">
        <v>63</v>
      </c>
      <c r="M450">
        <v>1272.78</v>
      </c>
      <c r="N450">
        <v>12000</v>
      </c>
    </row>
    <row r="451" spans="1:14" x14ac:dyDescent="0.25">
      <c r="A451" t="s">
        <v>13</v>
      </c>
      <c r="B451" t="s">
        <v>112</v>
      </c>
      <c r="C451" t="s">
        <v>87</v>
      </c>
      <c r="D451" t="s">
        <v>31</v>
      </c>
      <c r="E451" t="s">
        <v>16</v>
      </c>
      <c r="F451" t="s">
        <v>87</v>
      </c>
      <c r="G451" t="s">
        <v>76</v>
      </c>
      <c r="H451" t="s">
        <v>89</v>
      </c>
      <c r="I451" t="s">
        <v>62</v>
      </c>
      <c r="J451">
        <v>2010</v>
      </c>
      <c r="K451">
        <v>3</v>
      </c>
      <c r="L451" t="s">
        <v>63</v>
      </c>
      <c r="M451">
        <v>728.73</v>
      </c>
      <c r="N451">
        <v>0</v>
      </c>
    </row>
    <row r="452" spans="1:14" x14ac:dyDescent="0.25">
      <c r="A452" t="s">
        <v>13</v>
      </c>
      <c r="B452" t="s">
        <v>112</v>
      </c>
      <c r="C452" t="s">
        <v>87</v>
      </c>
      <c r="D452" t="s">
        <v>31</v>
      </c>
      <c r="E452" t="s">
        <v>16</v>
      </c>
      <c r="F452" t="s">
        <v>87</v>
      </c>
      <c r="G452" t="s">
        <v>76</v>
      </c>
      <c r="H452" t="s">
        <v>89</v>
      </c>
      <c r="I452" t="s">
        <v>62</v>
      </c>
      <c r="J452">
        <v>2011</v>
      </c>
      <c r="K452">
        <v>5</v>
      </c>
      <c r="L452" t="s">
        <v>63</v>
      </c>
      <c r="M452">
        <v>1159.73</v>
      </c>
      <c r="N452">
        <v>0</v>
      </c>
    </row>
    <row r="453" spans="1:14" x14ac:dyDescent="0.25">
      <c r="A453" t="s">
        <v>13</v>
      </c>
      <c r="B453" t="s">
        <v>112</v>
      </c>
      <c r="C453" t="s">
        <v>87</v>
      </c>
      <c r="D453" t="s">
        <v>31</v>
      </c>
      <c r="E453" t="s">
        <v>16</v>
      </c>
      <c r="F453" t="s">
        <v>87</v>
      </c>
      <c r="G453" t="s">
        <v>76</v>
      </c>
      <c r="H453" t="s">
        <v>89</v>
      </c>
      <c r="I453" t="s">
        <v>62</v>
      </c>
      <c r="J453">
        <v>2012</v>
      </c>
      <c r="K453">
        <v>1</v>
      </c>
      <c r="L453" t="s">
        <v>63</v>
      </c>
      <c r="M453">
        <v>4361.75</v>
      </c>
      <c r="N453">
        <v>54500</v>
      </c>
    </row>
    <row r="454" spans="1:14" x14ac:dyDescent="0.25">
      <c r="A454" t="s">
        <v>13</v>
      </c>
      <c r="B454" t="s">
        <v>113</v>
      </c>
      <c r="C454" t="s">
        <v>87</v>
      </c>
      <c r="D454" t="s">
        <v>31</v>
      </c>
      <c r="E454" t="s">
        <v>16</v>
      </c>
      <c r="F454" t="s">
        <v>87</v>
      </c>
      <c r="G454" t="s">
        <v>76</v>
      </c>
      <c r="H454" t="s">
        <v>89</v>
      </c>
      <c r="I454" t="s">
        <v>32</v>
      </c>
      <c r="J454">
        <v>2010</v>
      </c>
      <c r="K454">
        <v>3</v>
      </c>
      <c r="L454" t="s">
        <v>33</v>
      </c>
      <c r="M454">
        <v>483.01</v>
      </c>
      <c r="N454">
        <v>0</v>
      </c>
    </row>
    <row r="455" spans="1:14" x14ac:dyDescent="0.25">
      <c r="A455" t="s">
        <v>13</v>
      </c>
      <c r="B455" t="s">
        <v>113</v>
      </c>
      <c r="C455" t="s">
        <v>87</v>
      </c>
      <c r="D455" t="s">
        <v>31</v>
      </c>
      <c r="E455" t="s">
        <v>16</v>
      </c>
      <c r="F455" t="s">
        <v>87</v>
      </c>
      <c r="G455" t="s">
        <v>76</v>
      </c>
      <c r="H455" t="s">
        <v>89</v>
      </c>
      <c r="I455" t="s">
        <v>32</v>
      </c>
      <c r="J455">
        <v>2010</v>
      </c>
      <c r="K455">
        <v>6</v>
      </c>
      <c r="L455" t="s">
        <v>33</v>
      </c>
      <c r="M455">
        <v>116.98</v>
      </c>
      <c r="N455">
        <v>0</v>
      </c>
    </row>
    <row r="456" spans="1:14" x14ac:dyDescent="0.25">
      <c r="A456" t="s">
        <v>13</v>
      </c>
      <c r="B456" t="s">
        <v>113</v>
      </c>
      <c r="C456" t="s">
        <v>87</v>
      </c>
      <c r="D456" t="s">
        <v>31</v>
      </c>
      <c r="E456" t="s">
        <v>16</v>
      </c>
      <c r="F456" t="s">
        <v>87</v>
      </c>
      <c r="G456" t="s">
        <v>76</v>
      </c>
      <c r="H456" t="s">
        <v>89</v>
      </c>
      <c r="I456" t="s">
        <v>32</v>
      </c>
      <c r="J456">
        <v>2011</v>
      </c>
      <c r="K456">
        <v>12</v>
      </c>
      <c r="L456" t="s">
        <v>33</v>
      </c>
      <c r="M456">
        <v>337.81</v>
      </c>
      <c r="N456">
        <v>0</v>
      </c>
    </row>
    <row r="457" spans="1:14" x14ac:dyDescent="0.25">
      <c r="A457" t="s">
        <v>13</v>
      </c>
      <c r="B457" t="s">
        <v>113</v>
      </c>
      <c r="C457" t="s">
        <v>87</v>
      </c>
      <c r="D457" t="s">
        <v>31</v>
      </c>
      <c r="E457" t="s">
        <v>16</v>
      </c>
      <c r="F457" t="s">
        <v>87</v>
      </c>
      <c r="G457" t="s">
        <v>76</v>
      </c>
      <c r="H457" t="s">
        <v>89</v>
      </c>
      <c r="I457" t="s">
        <v>32</v>
      </c>
      <c r="J457">
        <v>2012</v>
      </c>
      <c r="K457">
        <v>6</v>
      </c>
      <c r="L457" t="s">
        <v>33</v>
      </c>
      <c r="M457">
        <v>237.32</v>
      </c>
      <c r="N457">
        <v>0</v>
      </c>
    </row>
    <row r="458" spans="1:14" x14ac:dyDescent="0.25">
      <c r="A458" t="s">
        <v>13</v>
      </c>
      <c r="B458" t="s">
        <v>113</v>
      </c>
      <c r="C458" t="s">
        <v>87</v>
      </c>
      <c r="D458" t="s">
        <v>31</v>
      </c>
      <c r="E458" t="s">
        <v>16</v>
      </c>
      <c r="F458" t="s">
        <v>87</v>
      </c>
      <c r="G458" t="s">
        <v>76</v>
      </c>
      <c r="H458" t="s">
        <v>89</v>
      </c>
      <c r="I458" t="s">
        <v>32</v>
      </c>
      <c r="J458">
        <v>2012</v>
      </c>
      <c r="K458">
        <v>7</v>
      </c>
      <c r="L458" t="s">
        <v>33</v>
      </c>
      <c r="M458">
        <v>436.29</v>
      </c>
      <c r="N458">
        <v>0</v>
      </c>
    </row>
    <row r="459" spans="1:14" x14ac:dyDescent="0.25">
      <c r="A459" t="s">
        <v>13</v>
      </c>
      <c r="B459" t="s">
        <v>113</v>
      </c>
      <c r="C459" t="s">
        <v>87</v>
      </c>
      <c r="D459" t="s">
        <v>31</v>
      </c>
      <c r="E459" t="s">
        <v>16</v>
      </c>
      <c r="F459" t="s">
        <v>87</v>
      </c>
      <c r="G459" t="s">
        <v>76</v>
      </c>
      <c r="H459" t="s">
        <v>89</v>
      </c>
      <c r="I459" t="s">
        <v>32</v>
      </c>
      <c r="J459">
        <v>2012</v>
      </c>
      <c r="K459">
        <v>10</v>
      </c>
      <c r="L459" t="s">
        <v>33</v>
      </c>
      <c r="M459">
        <v>199.95</v>
      </c>
      <c r="N459">
        <v>0</v>
      </c>
    </row>
    <row r="460" spans="1:14" x14ac:dyDescent="0.25">
      <c r="A460" t="s">
        <v>13</v>
      </c>
      <c r="B460" t="s">
        <v>205</v>
      </c>
      <c r="C460" t="s">
        <v>87</v>
      </c>
      <c r="D460" t="s">
        <v>31</v>
      </c>
      <c r="E460" t="s">
        <v>16</v>
      </c>
      <c r="F460" t="s">
        <v>87</v>
      </c>
      <c r="G460" t="s">
        <v>76</v>
      </c>
      <c r="H460" t="s">
        <v>89</v>
      </c>
      <c r="I460" t="s">
        <v>34</v>
      </c>
      <c r="J460">
        <v>2010</v>
      </c>
      <c r="K460">
        <v>3</v>
      </c>
      <c r="L460" t="s">
        <v>35</v>
      </c>
      <c r="M460">
        <v>408.65</v>
      </c>
      <c r="N460">
        <v>0</v>
      </c>
    </row>
    <row r="461" spans="1:14" x14ac:dyDescent="0.25">
      <c r="A461" t="s">
        <v>13</v>
      </c>
      <c r="B461" t="s">
        <v>205</v>
      </c>
      <c r="C461" t="s">
        <v>87</v>
      </c>
      <c r="D461" t="s">
        <v>31</v>
      </c>
      <c r="E461" t="s">
        <v>16</v>
      </c>
      <c r="F461" t="s">
        <v>87</v>
      </c>
      <c r="G461" t="s">
        <v>76</v>
      </c>
      <c r="H461" t="s">
        <v>89</v>
      </c>
      <c r="I461" t="s">
        <v>34</v>
      </c>
      <c r="J461">
        <v>2012</v>
      </c>
      <c r="K461">
        <v>4</v>
      </c>
      <c r="L461" t="s">
        <v>35</v>
      </c>
      <c r="M461">
        <v>397.08</v>
      </c>
      <c r="N461">
        <v>0</v>
      </c>
    </row>
    <row r="462" spans="1:14" x14ac:dyDescent="0.25">
      <c r="A462" t="s">
        <v>13</v>
      </c>
      <c r="B462" t="s">
        <v>116</v>
      </c>
      <c r="C462" t="s">
        <v>87</v>
      </c>
      <c r="D462" t="s">
        <v>31</v>
      </c>
      <c r="E462" t="s">
        <v>16</v>
      </c>
      <c r="F462" t="s">
        <v>87</v>
      </c>
      <c r="G462" t="s">
        <v>76</v>
      </c>
      <c r="H462" t="s">
        <v>89</v>
      </c>
      <c r="I462" t="s">
        <v>40</v>
      </c>
      <c r="J462">
        <v>2010</v>
      </c>
      <c r="K462">
        <v>13</v>
      </c>
      <c r="L462" t="s">
        <v>41</v>
      </c>
      <c r="M462">
        <v>49.03</v>
      </c>
      <c r="N462">
        <v>0</v>
      </c>
    </row>
    <row r="463" spans="1:14" x14ac:dyDescent="0.25">
      <c r="A463" t="s">
        <v>13</v>
      </c>
      <c r="B463" t="s">
        <v>116</v>
      </c>
      <c r="C463" t="s">
        <v>87</v>
      </c>
      <c r="D463" t="s">
        <v>31</v>
      </c>
      <c r="E463" t="s">
        <v>16</v>
      </c>
      <c r="F463" t="s">
        <v>87</v>
      </c>
      <c r="G463" t="s">
        <v>76</v>
      </c>
      <c r="H463" t="s">
        <v>89</v>
      </c>
      <c r="I463" t="s">
        <v>40</v>
      </c>
      <c r="J463">
        <v>2012</v>
      </c>
      <c r="K463">
        <v>8</v>
      </c>
      <c r="L463" t="s">
        <v>41</v>
      </c>
      <c r="M463">
        <v>96.24</v>
      </c>
      <c r="N463">
        <v>0</v>
      </c>
    </row>
    <row r="464" spans="1:14" x14ac:dyDescent="0.25">
      <c r="A464" t="s">
        <v>13</v>
      </c>
      <c r="B464" t="s">
        <v>117</v>
      </c>
      <c r="C464" t="s">
        <v>87</v>
      </c>
      <c r="D464" t="s">
        <v>42</v>
      </c>
      <c r="E464" t="s">
        <v>16</v>
      </c>
      <c r="F464" t="s">
        <v>87</v>
      </c>
      <c r="G464" t="s">
        <v>76</v>
      </c>
      <c r="H464" t="s">
        <v>89</v>
      </c>
      <c r="I464" t="s">
        <v>70</v>
      </c>
      <c r="J464">
        <v>2010</v>
      </c>
      <c r="K464">
        <v>1</v>
      </c>
      <c r="L464" t="s">
        <v>71</v>
      </c>
      <c r="M464">
        <v>1175</v>
      </c>
      <c r="N464">
        <v>14100</v>
      </c>
    </row>
    <row r="465" spans="1:14" x14ac:dyDescent="0.25">
      <c r="A465" t="s">
        <v>13</v>
      </c>
      <c r="B465" t="s">
        <v>117</v>
      </c>
      <c r="C465" t="s">
        <v>87</v>
      </c>
      <c r="D465" t="s">
        <v>42</v>
      </c>
      <c r="E465" t="s">
        <v>16</v>
      </c>
      <c r="F465" t="s">
        <v>87</v>
      </c>
      <c r="G465" t="s">
        <v>76</v>
      </c>
      <c r="H465" t="s">
        <v>89</v>
      </c>
      <c r="I465" t="s">
        <v>70</v>
      </c>
      <c r="J465">
        <v>2012</v>
      </c>
      <c r="K465">
        <v>3</v>
      </c>
      <c r="L465" t="s">
        <v>71</v>
      </c>
      <c r="M465">
        <v>650</v>
      </c>
      <c r="N465">
        <v>0</v>
      </c>
    </row>
    <row r="466" spans="1:14" x14ac:dyDescent="0.25">
      <c r="A466" t="s">
        <v>13</v>
      </c>
      <c r="B466" t="s">
        <v>117</v>
      </c>
      <c r="C466" t="s">
        <v>87</v>
      </c>
      <c r="D466" t="s">
        <v>42</v>
      </c>
      <c r="E466" t="s">
        <v>16</v>
      </c>
      <c r="F466" t="s">
        <v>87</v>
      </c>
      <c r="G466" t="s">
        <v>76</v>
      </c>
      <c r="H466" t="s">
        <v>89</v>
      </c>
      <c r="I466" t="s">
        <v>70</v>
      </c>
      <c r="J466">
        <v>2012</v>
      </c>
      <c r="K466">
        <v>6</v>
      </c>
      <c r="L466" t="s">
        <v>71</v>
      </c>
      <c r="M466">
        <v>650</v>
      </c>
      <c r="N466">
        <v>0</v>
      </c>
    </row>
    <row r="467" spans="1:14" x14ac:dyDescent="0.25">
      <c r="A467" t="s">
        <v>13</v>
      </c>
      <c r="B467" t="s">
        <v>117</v>
      </c>
      <c r="C467" t="s">
        <v>87</v>
      </c>
      <c r="D467" t="s">
        <v>42</v>
      </c>
      <c r="E467" t="s">
        <v>16</v>
      </c>
      <c r="F467" t="s">
        <v>87</v>
      </c>
      <c r="G467" t="s">
        <v>76</v>
      </c>
      <c r="H467" t="s">
        <v>89</v>
      </c>
      <c r="I467" t="s">
        <v>70</v>
      </c>
      <c r="J467">
        <v>2012</v>
      </c>
      <c r="K467">
        <v>9</v>
      </c>
      <c r="L467" t="s">
        <v>71</v>
      </c>
      <c r="M467">
        <v>650</v>
      </c>
      <c r="N467">
        <v>0</v>
      </c>
    </row>
    <row r="468" spans="1:14" x14ac:dyDescent="0.25">
      <c r="A468" t="s">
        <v>13</v>
      </c>
      <c r="B468" t="s">
        <v>189</v>
      </c>
      <c r="C468" t="s">
        <v>87</v>
      </c>
      <c r="D468" t="s">
        <v>42</v>
      </c>
      <c r="E468" t="s">
        <v>16</v>
      </c>
      <c r="F468" t="s">
        <v>87</v>
      </c>
      <c r="G468" t="s">
        <v>76</v>
      </c>
      <c r="H468" t="s">
        <v>89</v>
      </c>
      <c r="I468" t="s">
        <v>51</v>
      </c>
      <c r="J468">
        <v>2012</v>
      </c>
      <c r="K468">
        <v>10</v>
      </c>
      <c r="L468" t="s">
        <v>72</v>
      </c>
      <c r="M468">
        <v>3342</v>
      </c>
      <c r="N468">
        <v>0</v>
      </c>
    </row>
    <row r="469" spans="1:14" x14ac:dyDescent="0.25">
      <c r="A469" t="s">
        <v>13</v>
      </c>
      <c r="B469" t="s">
        <v>145</v>
      </c>
      <c r="C469" t="s">
        <v>87</v>
      </c>
      <c r="D469" t="s">
        <v>42</v>
      </c>
      <c r="E469" t="s">
        <v>16</v>
      </c>
      <c r="F469" t="s">
        <v>87</v>
      </c>
      <c r="G469" t="s">
        <v>76</v>
      </c>
      <c r="H469" t="s">
        <v>89</v>
      </c>
      <c r="I469" t="s">
        <v>43</v>
      </c>
      <c r="J469">
        <v>2010</v>
      </c>
      <c r="K469">
        <v>9</v>
      </c>
      <c r="L469" t="s">
        <v>44</v>
      </c>
      <c r="M469">
        <v>1433</v>
      </c>
      <c r="N469">
        <v>0</v>
      </c>
    </row>
    <row r="470" spans="1:14" x14ac:dyDescent="0.25">
      <c r="A470" t="s">
        <v>13</v>
      </c>
      <c r="B470" t="s">
        <v>145</v>
      </c>
      <c r="C470" t="s">
        <v>87</v>
      </c>
      <c r="D470" t="s">
        <v>42</v>
      </c>
      <c r="E470" t="s">
        <v>16</v>
      </c>
      <c r="F470" t="s">
        <v>87</v>
      </c>
      <c r="G470" t="s">
        <v>76</v>
      </c>
      <c r="H470" t="s">
        <v>89</v>
      </c>
      <c r="I470" t="s">
        <v>43</v>
      </c>
      <c r="J470">
        <v>2010</v>
      </c>
      <c r="K470">
        <v>12</v>
      </c>
      <c r="L470" t="s">
        <v>44</v>
      </c>
      <c r="M470">
        <v>1433</v>
      </c>
      <c r="N470">
        <v>0</v>
      </c>
    </row>
    <row r="471" spans="1:14" x14ac:dyDescent="0.25">
      <c r="A471" t="s">
        <v>13</v>
      </c>
      <c r="B471" t="s">
        <v>145</v>
      </c>
      <c r="C471" t="s">
        <v>87</v>
      </c>
      <c r="D471" t="s">
        <v>42</v>
      </c>
      <c r="E471" t="s">
        <v>16</v>
      </c>
      <c r="F471" t="s">
        <v>87</v>
      </c>
      <c r="G471" t="s">
        <v>76</v>
      </c>
      <c r="H471" t="s">
        <v>89</v>
      </c>
      <c r="I471" t="s">
        <v>43</v>
      </c>
      <c r="J471">
        <v>2011</v>
      </c>
      <c r="K471">
        <v>1</v>
      </c>
      <c r="L471" t="s">
        <v>44</v>
      </c>
      <c r="M471">
        <v>1333</v>
      </c>
      <c r="N471">
        <v>16000</v>
      </c>
    </row>
    <row r="472" spans="1:14" x14ac:dyDescent="0.25">
      <c r="A472" t="s">
        <v>13</v>
      </c>
      <c r="B472" t="s">
        <v>118</v>
      </c>
      <c r="C472" t="s">
        <v>87</v>
      </c>
      <c r="D472" t="s">
        <v>42</v>
      </c>
      <c r="E472" t="s">
        <v>16</v>
      </c>
      <c r="F472" t="s">
        <v>87</v>
      </c>
      <c r="G472" t="s">
        <v>76</v>
      </c>
      <c r="H472" t="s">
        <v>89</v>
      </c>
      <c r="I472" t="s">
        <v>45</v>
      </c>
      <c r="J472">
        <v>2011</v>
      </c>
      <c r="K472">
        <v>1</v>
      </c>
      <c r="L472" t="s">
        <v>46</v>
      </c>
      <c r="M472">
        <v>9033</v>
      </c>
      <c r="N472">
        <v>108400</v>
      </c>
    </row>
    <row r="473" spans="1:14" x14ac:dyDescent="0.25">
      <c r="A473" t="s">
        <v>13</v>
      </c>
      <c r="B473" t="s">
        <v>123</v>
      </c>
      <c r="C473" t="s">
        <v>87</v>
      </c>
      <c r="D473" t="s">
        <v>31</v>
      </c>
      <c r="E473" t="s">
        <v>16</v>
      </c>
      <c r="F473" t="s">
        <v>87</v>
      </c>
      <c r="G473" t="s">
        <v>76</v>
      </c>
      <c r="H473" t="s">
        <v>17</v>
      </c>
      <c r="I473" t="s">
        <v>73</v>
      </c>
      <c r="J473">
        <v>2011</v>
      </c>
      <c r="K473">
        <v>1</v>
      </c>
      <c r="L473" t="s">
        <v>74</v>
      </c>
      <c r="M473">
        <v>0</v>
      </c>
      <c r="N473">
        <v>12000</v>
      </c>
    </row>
    <row r="474" spans="1:14" x14ac:dyDescent="0.25">
      <c r="A474" t="s">
        <v>13</v>
      </c>
      <c r="B474" t="s">
        <v>124</v>
      </c>
      <c r="C474" t="s">
        <v>87</v>
      </c>
      <c r="D474" t="s">
        <v>77</v>
      </c>
      <c r="E474" t="s">
        <v>16</v>
      </c>
      <c r="F474" t="s">
        <v>87</v>
      </c>
      <c r="G474" t="s">
        <v>76</v>
      </c>
      <c r="H474" t="s">
        <v>17</v>
      </c>
      <c r="I474" t="s">
        <v>78</v>
      </c>
      <c r="J474">
        <v>2011</v>
      </c>
      <c r="K474">
        <v>1</v>
      </c>
      <c r="L474" t="s">
        <v>90</v>
      </c>
      <c r="M474">
        <v>0</v>
      </c>
      <c r="N474">
        <v>121000</v>
      </c>
    </row>
    <row r="475" spans="1:14" x14ac:dyDescent="0.25">
      <c r="A475" t="s">
        <v>13</v>
      </c>
      <c r="B475" t="s">
        <v>157</v>
      </c>
      <c r="C475" t="s">
        <v>87</v>
      </c>
      <c r="D475" t="s">
        <v>15</v>
      </c>
      <c r="E475" t="s">
        <v>16</v>
      </c>
      <c r="F475" t="s">
        <v>87</v>
      </c>
      <c r="G475" t="s">
        <v>93</v>
      </c>
      <c r="H475" t="s">
        <v>89</v>
      </c>
      <c r="I475" t="s">
        <v>14</v>
      </c>
      <c r="J475">
        <v>2010</v>
      </c>
      <c r="K475">
        <v>8</v>
      </c>
      <c r="L475" t="s">
        <v>18</v>
      </c>
      <c r="M475">
        <v>16309.22</v>
      </c>
      <c r="N475">
        <v>0</v>
      </c>
    </row>
    <row r="476" spans="1:14" x14ac:dyDescent="0.25">
      <c r="A476" t="s">
        <v>13</v>
      </c>
      <c r="B476" t="s">
        <v>157</v>
      </c>
      <c r="C476" t="s">
        <v>87</v>
      </c>
      <c r="D476" t="s">
        <v>15</v>
      </c>
      <c r="E476" t="s">
        <v>16</v>
      </c>
      <c r="F476" t="s">
        <v>87</v>
      </c>
      <c r="G476" t="s">
        <v>93</v>
      </c>
      <c r="H476" t="s">
        <v>89</v>
      </c>
      <c r="I476" t="s">
        <v>14</v>
      </c>
      <c r="J476">
        <v>2012</v>
      </c>
      <c r="K476">
        <v>11</v>
      </c>
      <c r="L476" t="s">
        <v>18</v>
      </c>
      <c r="M476">
        <v>8764.32</v>
      </c>
      <c r="N476">
        <v>0</v>
      </c>
    </row>
    <row r="477" spans="1:14" x14ac:dyDescent="0.25">
      <c r="A477" t="s">
        <v>13</v>
      </c>
      <c r="B477" t="s">
        <v>127</v>
      </c>
      <c r="C477" t="s">
        <v>87</v>
      </c>
      <c r="D477" t="s">
        <v>19</v>
      </c>
      <c r="E477" t="s">
        <v>16</v>
      </c>
      <c r="F477" t="s">
        <v>87</v>
      </c>
      <c r="G477" t="s">
        <v>93</v>
      </c>
      <c r="H477" t="s">
        <v>89</v>
      </c>
      <c r="I477" t="s">
        <v>20</v>
      </c>
      <c r="J477">
        <v>2011</v>
      </c>
      <c r="K477">
        <v>5</v>
      </c>
      <c r="L477" t="s">
        <v>69</v>
      </c>
      <c r="M477">
        <v>1935.56</v>
      </c>
      <c r="N477">
        <v>0</v>
      </c>
    </row>
    <row r="478" spans="1:14" x14ac:dyDescent="0.25">
      <c r="A478" t="s">
        <v>13</v>
      </c>
      <c r="B478" t="s">
        <v>127</v>
      </c>
      <c r="C478" t="s">
        <v>87</v>
      </c>
      <c r="D478" t="s">
        <v>19</v>
      </c>
      <c r="E478" t="s">
        <v>16</v>
      </c>
      <c r="F478" t="s">
        <v>87</v>
      </c>
      <c r="G478" t="s">
        <v>93</v>
      </c>
      <c r="H478" t="s">
        <v>89</v>
      </c>
      <c r="I478" t="s">
        <v>20</v>
      </c>
      <c r="J478">
        <v>2011</v>
      </c>
      <c r="K478">
        <v>6</v>
      </c>
      <c r="L478" t="s">
        <v>69</v>
      </c>
      <c r="M478">
        <v>1015.26</v>
      </c>
      <c r="N478">
        <v>220</v>
      </c>
    </row>
    <row r="479" spans="1:14" x14ac:dyDescent="0.25">
      <c r="A479" t="s">
        <v>13</v>
      </c>
      <c r="B479" t="s">
        <v>127</v>
      </c>
      <c r="C479" t="s">
        <v>87</v>
      </c>
      <c r="D479" t="s">
        <v>19</v>
      </c>
      <c r="E479" t="s">
        <v>16</v>
      </c>
      <c r="F479" t="s">
        <v>87</v>
      </c>
      <c r="G479" t="s">
        <v>93</v>
      </c>
      <c r="H479" t="s">
        <v>89</v>
      </c>
      <c r="I479" t="s">
        <v>20</v>
      </c>
      <c r="J479">
        <v>2011</v>
      </c>
      <c r="K479">
        <v>11</v>
      </c>
      <c r="L479" t="s">
        <v>69</v>
      </c>
      <c r="M479">
        <v>1130.0999999999999</v>
      </c>
      <c r="N479">
        <v>0</v>
      </c>
    </row>
    <row r="480" spans="1:14" x14ac:dyDescent="0.25">
      <c r="A480" t="s">
        <v>13</v>
      </c>
      <c r="B480" t="s">
        <v>127</v>
      </c>
      <c r="C480" t="s">
        <v>87</v>
      </c>
      <c r="D480" t="s">
        <v>19</v>
      </c>
      <c r="E480" t="s">
        <v>16</v>
      </c>
      <c r="F480" t="s">
        <v>87</v>
      </c>
      <c r="G480" t="s">
        <v>93</v>
      </c>
      <c r="H480" t="s">
        <v>89</v>
      </c>
      <c r="I480" t="s">
        <v>20</v>
      </c>
      <c r="J480">
        <v>2012</v>
      </c>
      <c r="K480">
        <v>5</v>
      </c>
      <c r="L480" t="s">
        <v>69</v>
      </c>
      <c r="M480">
        <v>753.92</v>
      </c>
      <c r="N480">
        <v>0</v>
      </c>
    </row>
    <row r="481" spans="1:14" x14ac:dyDescent="0.25">
      <c r="A481" t="s">
        <v>13</v>
      </c>
      <c r="B481" t="s">
        <v>127</v>
      </c>
      <c r="C481" t="s">
        <v>87</v>
      </c>
      <c r="D481" t="s">
        <v>19</v>
      </c>
      <c r="E481" t="s">
        <v>16</v>
      </c>
      <c r="F481" t="s">
        <v>87</v>
      </c>
      <c r="G481" t="s">
        <v>93</v>
      </c>
      <c r="H481" t="s">
        <v>89</v>
      </c>
      <c r="I481" t="s">
        <v>20</v>
      </c>
      <c r="J481">
        <v>2012</v>
      </c>
      <c r="K481">
        <v>10</v>
      </c>
      <c r="L481" t="s">
        <v>69</v>
      </c>
      <c r="M481">
        <v>717.03</v>
      </c>
      <c r="N481">
        <v>0</v>
      </c>
    </row>
    <row r="482" spans="1:14" x14ac:dyDescent="0.25">
      <c r="A482" t="s">
        <v>13</v>
      </c>
      <c r="B482" t="s">
        <v>189</v>
      </c>
      <c r="C482" t="s">
        <v>87</v>
      </c>
      <c r="D482" t="s">
        <v>42</v>
      </c>
      <c r="E482" t="s">
        <v>16</v>
      </c>
      <c r="F482" t="s">
        <v>87</v>
      </c>
      <c r="G482" t="s">
        <v>76</v>
      </c>
      <c r="H482" t="s">
        <v>89</v>
      </c>
      <c r="I482" t="s">
        <v>51</v>
      </c>
      <c r="J482">
        <v>2010</v>
      </c>
      <c r="K482">
        <v>3</v>
      </c>
      <c r="L482" t="s">
        <v>72</v>
      </c>
      <c r="M482">
        <v>3183</v>
      </c>
      <c r="N482">
        <v>0</v>
      </c>
    </row>
    <row r="483" spans="1:14" x14ac:dyDescent="0.25">
      <c r="A483" t="s">
        <v>13</v>
      </c>
      <c r="B483" t="s">
        <v>189</v>
      </c>
      <c r="C483" t="s">
        <v>87</v>
      </c>
      <c r="D483" t="s">
        <v>42</v>
      </c>
      <c r="E483" t="s">
        <v>16</v>
      </c>
      <c r="F483" t="s">
        <v>87</v>
      </c>
      <c r="G483" t="s">
        <v>76</v>
      </c>
      <c r="H483" t="s">
        <v>89</v>
      </c>
      <c r="I483" t="s">
        <v>51</v>
      </c>
      <c r="J483">
        <v>2010</v>
      </c>
      <c r="K483">
        <v>6</v>
      </c>
      <c r="L483" t="s">
        <v>72</v>
      </c>
      <c r="M483">
        <v>3183</v>
      </c>
      <c r="N483">
        <v>0</v>
      </c>
    </row>
    <row r="484" spans="1:14" x14ac:dyDescent="0.25">
      <c r="A484" t="s">
        <v>13</v>
      </c>
      <c r="B484" t="s">
        <v>189</v>
      </c>
      <c r="C484" t="s">
        <v>87</v>
      </c>
      <c r="D484" t="s">
        <v>42</v>
      </c>
      <c r="E484" t="s">
        <v>16</v>
      </c>
      <c r="F484" t="s">
        <v>87</v>
      </c>
      <c r="G484" t="s">
        <v>76</v>
      </c>
      <c r="H484" t="s">
        <v>89</v>
      </c>
      <c r="I484" t="s">
        <v>51</v>
      </c>
      <c r="J484">
        <v>2010</v>
      </c>
      <c r="K484">
        <v>9</v>
      </c>
      <c r="L484" t="s">
        <v>72</v>
      </c>
      <c r="M484">
        <v>3183</v>
      </c>
      <c r="N484">
        <v>0</v>
      </c>
    </row>
    <row r="485" spans="1:14" x14ac:dyDescent="0.25">
      <c r="A485" t="s">
        <v>13</v>
      </c>
      <c r="B485" t="s">
        <v>189</v>
      </c>
      <c r="C485" t="s">
        <v>87</v>
      </c>
      <c r="D485" t="s">
        <v>42</v>
      </c>
      <c r="E485" t="s">
        <v>16</v>
      </c>
      <c r="F485" t="s">
        <v>87</v>
      </c>
      <c r="G485" t="s">
        <v>76</v>
      </c>
      <c r="H485" t="s">
        <v>89</v>
      </c>
      <c r="I485" t="s">
        <v>51</v>
      </c>
      <c r="J485">
        <v>2010</v>
      </c>
      <c r="K485">
        <v>12</v>
      </c>
      <c r="L485" t="s">
        <v>72</v>
      </c>
      <c r="M485">
        <v>3183</v>
      </c>
      <c r="N485">
        <v>0</v>
      </c>
    </row>
    <row r="486" spans="1:14" x14ac:dyDescent="0.25">
      <c r="A486" t="s">
        <v>13</v>
      </c>
      <c r="B486" t="s">
        <v>189</v>
      </c>
      <c r="C486" t="s">
        <v>87</v>
      </c>
      <c r="D486" t="s">
        <v>42</v>
      </c>
      <c r="E486" t="s">
        <v>16</v>
      </c>
      <c r="F486" t="s">
        <v>87</v>
      </c>
      <c r="G486" t="s">
        <v>76</v>
      </c>
      <c r="H486" t="s">
        <v>89</v>
      </c>
      <c r="I486" t="s">
        <v>51</v>
      </c>
      <c r="J486">
        <v>2011</v>
      </c>
      <c r="K486">
        <v>2</v>
      </c>
      <c r="L486" t="s">
        <v>72</v>
      </c>
      <c r="M486">
        <v>3183</v>
      </c>
      <c r="N486">
        <v>0</v>
      </c>
    </row>
    <row r="487" spans="1:14" x14ac:dyDescent="0.25">
      <c r="A487" t="s">
        <v>13</v>
      </c>
      <c r="B487" t="s">
        <v>189</v>
      </c>
      <c r="C487" t="s">
        <v>87</v>
      </c>
      <c r="D487" t="s">
        <v>42</v>
      </c>
      <c r="E487" t="s">
        <v>16</v>
      </c>
      <c r="F487" t="s">
        <v>87</v>
      </c>
      <c r="G487" t="s">
        <v>76</v>
      </c>
      <c r="H487" t="s">
        <v>89</v>
      </c>
      <c r="I487" t="s">
        <v>51</v>
      </c>
      <c r="J487">
        <v>2011</v>
      </c>
      <c r="K487">
        <v>5</v>
      </c>
      <c r="L487" t="s">
        <v>72</v>
      </c>
      <c r="M487">
        <v>3183</v>
      </c>
      <c r="N487">
        <v>0</v>
      </c>
    </row>
    <row r="488" spans="1:14" x14ac:dyDescent="0.25">
      <c r="A488" t="s">
        <v>13</v>
      </c>
      <c r="B488" t="s">
        <v>189</v>
      </c>
      <c r="C488" t="s">
        <v>87</v>
      </c>
      <c r="D488" t="s">
        <v>42</v>
      </c>
      <c r="E488" t="s">
        <v>16</v>
      </c>
      <c r="F488" t="s">
        <v>87</v>
      </c>
      <c r="G488" t="s">
        <v>76</v>
      </c>
      <c r="H488" t="s">
        <v>89</v>
      </c>
      <c r="I488" t="s">
        <v>51</v>
      </c>
      <c r="J488">
        <v>2011</v>
      </c>
      <c r="K488">
        <v>8</v>
      </c>
      <c r="L488" t="s">
        <v>72</v>
      </c>
      <c r="M488">
        <v>3183</v>
      </c>
      <c r="N488">
        <v>0</v>
      </c>
    </row>
    <row r="489" spans="1:14" x14ac:dyDescent="0.25">
      <c r="A489" t="s">
        <v>13</v>
      </c>
      <c r="B489" t="s">
        <v>189</v>
      </c>
      <c r="C489" t="s">
        <v>87</v>
      </c>
      <c r="D489" t="s">
        <v>42</v>
      </c>
      <c r="E489" t="s">
        <v>16</v>
      </c>
      <c r="F489" t="s">
        <v>87</v>
      </c>
      <c r="G489" t="s">
        <v>76</v>
      </c>
      <c r="H489" t="s">
        <v>89</v>
      </c>
      <c r="I489" t="s">
        <v>51</v>
      </c>
      <c r="J489">
        <v>2011</v>
      </c>
      <c r="K489">
        <v>11</v>
      </c>
      <c r="L489" t="s">
        <v>72</v>
      </c>
      <c r="M489">
        <v>3183</v>
      </c>
      <c r="N489">
        <v>0</v>
      </c>
    </row>
    <row r="490" spans="1:14" x14ac:dyDescent="0.25">
      <c r="A490" t="s">
        <v>13</v>
      </c>
      <c r="B490" t="s">
        <v>145</v>
      </c>
      <c r="C490" t="s">
        <v>87</v>
      </c>
      <c r="D490" t="s">
        <v>42</v>
      </c>
      <c r="E490" t="s">
        <v>16</v>
      </c>
      <c r="F490" t="s">
        <v>87</v>
      </c>
      <c r="G490" t="s">
        <v>76</v>
      </c>
      <c r="H490" t="s">
        <v>89</v>
      </c>
      <c r="I490" t="s">
        <v>43</v>
      </c>
      <c r="J490">
        <v>2010</v>
      </c>
      <c r="K490">
        <v>2</v>
      </c>
      <c r="L490" t="s">
        <v>44</v>
      </c>
      <c r="M490">
        <v>1433</v>
      </c>
      <c r="N490">
        <v>0</v>
      </c>
    </row>
    <row r="491" spans="1:14" x14ac:dyDescent="0.25">
      <c r="A491" t="s">
        <v>13</v>
      </c>
      <c r="B491" t="s">
        <v>145</v>
      </c>
      <c r="C491" t="s">
        <v>87</v>
      </c>
      <c r="D491" t="s">
        <v>42</v>
      </c>
      <c r="E491" t="s">
        <v>16</v>
      </c>
      <c r="F491" t="s">
        <v>87</v>
      </c>
      <c r="G491" t="s">
        <v>76</v>
      </c>
      <c r="H491" t="s">
        <v>89</v>
      </c>
      <c r="I491" t="s">
        <v>43</v>
      </c>
      <c r="J491">
        <v>2011</v>
      </c>
      <c r="K491">
        <v>3</v>
      </c>
      <c r="L491" t="s">
        <v>44</v>
      </c>
      <c r="M491">
        <v>1333</v>
      </c>
      <c r="N491">
        <v>0</v>
      </c>
    </row>
    <row r="492" spans="1:14" x14ac:dyDescent="0.25">
      <c r="A492" t="s">
        <v>13</v>
      </c>
      <c r="B492" t="s">
        <v>145</v>
      </c>
      <c r="C492" t="s">
        <v>87</v>
      </c>
      <c r="D492" t="s">
        <v>42</v>
      </c>
      <c r="E492" t="s">
        <v>16</v>
      </c>
      <c r="F492" t="s">
        <v>87</v>
      </c>
      <c r="G492" t="s">
        <v>76</v>
      </c>
      <c r="H492" t="s">
        <v>89</v>
      </c>
      <c r="I492" t="s">
        <v>43</v>
      </c>
      <c r="J492">
        <v>2012</v>
      </c>
      <c r="K492">
        <v>6</v>
      </c>
      <c r="L492" t="s">
        <v>44</v>
      </c>
      <c r="M492">
        <v>1350</v>
      </c>
      <c r="N492">
        <v>0</v>
      </c>
    </row>
    <row r="493" spans="1:14" x14ac:dyDescent="0.25">
      <c r="A493" t="s">
        <v>13</v>
      </c>
      <c r="B493" t="s">
        <v>145</v>
      </c>
      <c r="C493" t="s">
        <v>87</v>
      </c>
      <c r="D493" t="s">
        <v>42</v>
      </c>
      <c r="E493" t="s">
        <v>16</v>
      </c>
      <c r="F493" t="s">
        <v>87</v>
      </c>
      <c r="G493" t="s">
        <v>76</v>
      </c>
      <c r="H493" t="s">
        <v>89</v>
      </c>
      <c r="I493" t="s">
        <v>43</v>
      </c>
      <c r="J493">
        <v>2012</v>
      </c>
      <c r="K493">
        <v>9</v>
      </c>
      <c r="L493" t="s">
        <v>44</v>
      </c>
      <c r="M493">
        <v>1350</v>
      </c>
      <c r="N493">
        <v>0</v>
      </c>
    </row>
    <row r="494" spans="1:14" x14ac:dyDescent="0.25">
      <c r="A494" t="s">
        <v>13</v>
      </c>
      <c r="B494" t="s">
        <v>145</v>
      </c>
      <c r="C494" t="s">
        <v>87</v>
      </c>
      <c r="D494" t="s">
        <v>42</v>
      </c>
      <c r="E494" t="s">
        <v>16</v>
      </c>
      <c r="F494" t="s">
        <v>87</v>
      </c>
      <c r="G494" t="s">
        <v>76</v>
      </c>
      <c r="H494" t="s">
        <v>89</v>
      </c>
      <c r="I494" t="s">
        <v>43</v>
      </c>
      <c r="J494">
        <v>2012</v>
      </c>
      <c r="K494">
        <v>12</v>
      </c>
      <c r="L494" t="s">
        <v>44</v>
      </c>
      <c r="M494">
        <v>1350</v>
      </c>
      <c r="N494">
        <v>0</v>
      </c>
    </row>
    <row r="495" spans="1:14" x14ac:dyDescent="0.25">
      <c r="A495" t="s">
        <v>13</v>
      </c>
      <c r="B495" t="s">
        <v>118</v>
      </c>
      <c r="C495" t="s">
        <v>87</v>
      </c>
      <c r="D495" t="s">
        <v>42</v>
      </c>
      <c r="E495" t="s">
        <v>16</v>
      </c>
      <c r="F495" t="s">
        <v>87</v>
      </c>
      <c r="G495" t="s">
        <v>76</v>
      </c>
      <c r="H495" t="s">
        <v>89</v>
      </c>
      <c r="I495" t="s">
        <v>45</v>
      </c>
      <c r="J495">
        <v>2010</v>
      </c>
      <c r="K495">
        <v>3</v>
      </c>
      <c r="L495" t="s">
        <v>46</v>
      </c>
      <c r="M495">
        <v>7853</v>
      </c>
      <c r="N495">
        <v>0</v>
      </c>
    </row>
    <row r="496" spans="1:14" x14ac:dyDescent="0.25">
      <c r="A496" t="s">
        <v>13</v>
      </c>
      <c r="B496" t="s">
        <v>118</v>
      </c>
      <c r="C496" t="s">
        <v>87</v>
      </c>
      <c r="D496" t="s">
        <v>42</v>
      </c>
      <c r="E496" t="s">
        <v>16</v>
      </c>
      <c r="F496" t="s">
        <v>87</v>
      </c>
      <c r="G496" t="s">
        <v>76</v>
      </c>
      <c r="H496" t="s">
        <v>89</v>
      </c>
      <c r="I496" t="s">
        <v>45</v>
      </c>
      <c r="J496">
        <v>2010</v>
      </c>
      <c r="K496">
        <v>6</v>
      </c>
      <c r="L496" t="s">
        <v>46</v>
      </c>
      <c r="M496">
        <v>7853</v>
      </c>
      <c r="N496">
        <v>0</v>
      </c>
    </row>
    <row r="497" spans="1:14" x14ac:dyDescent="0.25">
      <c r="A497" t="s">
        <v>13</v>
      </c>
      <c r="B497" t="s">
        <v>118</v>
      </c>
      <c r="C497" t="s">
        <v>87</v>
      </c>
      <c r="D497" t="s">
        <v>42</v>
      </c>
      <c r="E497" t="s">
        <v>16</v>
      </c>
      <c r="F497" t="s">
        <v>87</v>
      </c>
      <c r="G497" t="s">
        <v>76</v>
      </c>
      <c r="H497" t="s">
        <v>89</v>
      </c>
      <c r="I497" t="s">
        <v>45</v>
      </c>
      <c r="J497">
        <v>2010</v>
      </c>
      <c r="K497">
        <v>9</v>
      </c>
      <c r="L497" t="s">
        <v>46</v>
      </c>
      <c r="M497">
        <v>7853</v>
      </c>
      <c r="N497">
        <v>0</v>
      </c>
    </row>
    <row r="498" spans="1:14" x14ac:dyDescent="0.25">
      <c r="A498" t="s">
        <v>13</v>
      </c>
      <c r="B498" t="s">
        <v>118</v>
      </c>
      <c r="C498" t="s">
        <v>87</v>
      </c>
      <c r="D498" t="s">
        <v>42</v>
      </c>
      <c r="E498" t="s">
        <v>16</v>
      </c>
      <c r="F498" t="s">
        <v>87</v>
      </c>
      <c r="G498" t="s">
        <v>76</v>
      </c>
      <c r="H498" t="s">
        <v>89</v>
      </c>
      <c r="I498" t="s">
        <v>45</v>
      </c>
      <c r="J498">
        <v>2010</v>
      </c>
      <c r="K498">
        <v>12</v>
      </c>
      <c r="L498" t="s">
        <v>46</v>
      </c>
      <c r="M498">
        <v>7853</v>
      </c>
      <c r="N498">
        <v>0</v>
      </c>
    </row>
    <row r="499" spans="1:14" x14ac:dyDescent="0.25">
      <c r="A499" t="s">
        <v>13</v>
      </c>
      <c r="B499" t="s">
        <v>119</v>
      </c>
      <c r="C499" t="s">
        <v>87</v>
      </c>
      <c r="D499" t="s">
        <v>42</v>
      </c>
      <c r="E499" t="s">
        <v>16</v>
      </c>
      <c r="F499" t="s">
        <v>87</v>
      </c>
      <c r="G499" t="s">
        <v>76</v>
      </c>
      <c r="H499" t="s">
        <v>89</v>
      </c>
      <c r="I499" t="s">
        <v>47</v>
      </c>
      <c r="J499">
        <v>2012</v>
      </c>
      <c r="K499">
        <v>5</v>
      </c>
      <c r="L499" t="s">
        <v>48</v>
      </c>
      <c r="M499">
        <v>8708</v>
      </c>
      <c r="N499">
        <v>0</v>
      </c>
    </row>
    <row r="500" spans="1:14" x14ac:dyDescent="0.25">
      <c r="A500" t="s">
        <v>13</v>
      </c>
      <c r="B500" t="s">
        <v>119</v>
      </c>
      <c r="C500" t="s">
        <v>87</v>
      </c>
      <c r="D500" t="s">
        <v>42</v>
      </c>
      <c r="E500" t="s">
        <v>16</v>
      </c>
      <c r="F500" t="s">
        <v>87</v>
      </c>
      <c r="G500" t="s">
        <v>76</v>
      </c>
      <c r="H500" t="s">
        <v>89</v>
      </c>
      <c r="I500" t="s">
        <v>47</v>
      </c>
      <c r="J500">
        <v>2012</v>
      </c>
      <c r="K500">
        <v>8</v>
      </c>
      <c r="L500" t="s">
        <v>48</v>
      </c>
      <c r="M500">
        <v>8708</v>
      </c>
      <c r="N500">
        <v>0</v>
      </c>
    </row>
    <row r="501" spans="1:14" x14ac:dyDescent="0.25">
      <c r="A501" t="s">
        <v>13</v>
      </c>
      <c r="B501" t="s">
        <v>119</v>
      </c>
      <c r="C501" t="s">
        <v>87</v>
      </c>
      <c r="D501" t="s">
        <v>42</v>
      </c>
      <c r="E501" t="s">
        <v>16</v>
      </c>
      <c r="F501" t="s">
        <v>87</v>
      </c>
      <c r="G501" t="s">
        <v>76</v>
      </c>
      <c r="H501" t="s">
        <v>89</v>
      </c>
      <c r="I501" t="s">
        <v>47</v>
      </c>
      <c r="J501">
        <v>2012</v>
      </c>
      <c r="K501">
        <v>11</v>
      </c>
      <c r="L501" t="s">
        <v>48</v>
      </c>
      <c r="M501">
        <v>8708</v>
      </c>
      <c r="N501">
        <v>0</v>
      </c>
    </row>
    <row r="502" spans="1:14" x14ac:dyDescent="0.25">
      <c r="A502" t="s">
        <v>13</v>
      </c>
      <c r="B502" t="s">
        <v>163</v>
      </c>
      <c r="C502" t="s">
        <v>87</v>
      </c>
      <c r="D502" t="s">
        <v>42</v>
      </c>
      <c r="E502" t="s">
        <v>16</v>
      </c>
      <c r="F502" t="s">
        <v>87</v>
      </c>
      <c r="G502" t="s">
        <v>95</v>
      </c>
      <c r="H502" t="s">
        <v>49</v>
      </c>
      <c r="I502" t="s">
        <v>43</v>
      </c>
      <c r="J502">
        <v>2010</v>
      </c>
      <c r="K502">
        <v>4</v>
      </c>
      <c r="L502" t="s">
        <v>44</v>
      </c>
      <c r="M502">
        <v>2883</v>
      </c>
      <c r="N502">
        <v>0</v>
      </c>
    </row>
    <row r="503" spans="1:14" x14ac:dyDescent="0.25">
      <c r="A503" t="s">
        <v>13</v>
      </c>
      <c r="B503" t="s">
        <v>163</v>
      </c>
      <c r="C503" t="s">
        <v>87</v>
      </c>
      <c r="D503" t="s">
        <v>42</v>
      </c>
      <c r="E503" t="s">
        <v>16</v>
      </c>
      <c r="F503" t="s">
        <v>87</v>
      </c>
      <c r="G503" t="s">
        <v>95</v>
      </c>
      <c r="H503" t="s">
        <v>49</v>
      </c>
      <c r="I503" t="s">
        <v>43</v>
      </c>
      <c r="J503">
        <v>2010</v>
      </c>
      <c r="K503">
        <v>7</v>
      </c>
      <c r="L503" t="s">
        <v>44</v>
      </c>
      <c r="M503">
        <v>2883</v>
      </c>
      <c r="N503">
        <v>0</v>
      </c>
    </row>
    <row r="504" spans="1:14" x14ac:dyDescent="0.25">
      <c r="A504" t="s">
        <v>13</v>
      </c>
      <c r="B504" t="s">
        <v>164</v>
      </c>
      <c r="C504" t="s">
        <v>87</v>
      </c>
      <c r="D504" t="s">
        <v>42</v>
      </c>
      <c r="E504" t="s">
        <v>16</v>
      </c>
      <c r="F504" t="s">
        <v>87</v>
      </c>
      <c r="G504" t="s">
        <v>95</v>
      </c>
      <c r="H504" t="s">
        <v>49</v>
      </c>
      <c r="I504" t="s">
        <v>45</v>
      </c>
      <c r="J504">
        <v>2011</v>
      </c>
      <c r="K504">
        <v>3</v>
      </c>
      <c r="L504" t="s">
        <v>46</v>
      </c>
      <c r="M504">
        <v>9033</v>
      </c>
      <c r="N504">
        <v>0</v>
      </c>
    </row>
    <row r="505" spans="1:14" x14ac:dyDescent="0.25">
      <c r="A505" t="s">
        <v>13</v>
      </c>
      <c r="B505" t="s">
        <v>164</v>
      </c>
      <c r="C505" t="s">
        <v>87</v>
      </c>
      <c r="D505" t="s">
        <v>42</v>
      </c>
      <c r="E505" t="s">
        <v>16</v>
      </c>
      <c r="F505" t="s">
        <v>87</v>
      </c>
      <c r="G505" t="s">
        <v>95</v>
      </c>
      <c r="H505" t="s">
        <v>49</v>
      </c>
      <c r="I505" t="s">
        <v>45</v>
      </c>
      <c r="J505">
        <v>2012</v>
      </c>
      <c r="K505">
        <v>9</v>
      </c>
      <c r="L505" t="s">
        <v>46</v>
      </c>
      <c r="M505">
        <v>8075</v>
      </c>
      <c r="N505">
        <v>0</v>
      </c>
    </row>
    <row r="506" spans="1:14" x14ac:dyDescent="0.25">
      <c r="A506" t="s">
        <v>13</v>
      </c>
      <c r="B506" t="s">
        <v>164</v>
      </c>
      <c r="C506" t="s">
        <v>87</v>
      </c>
      <c r="D506" t="s">
        <v>42</v>
      </c>
      <c r="E506" t="s">
        <v>16</v>
      </c>
      <c r="F506" t="s">
        <v>87</v>
      </c>
      <c r="G506" t="s">
        <v>95</v>
      </c>
      <c r="H506" t="s">
        <v>49</v>
      </c>
      <c r="I506" t="s">
        <v>45</v>
      </c>
      <c r="J506">
        <v>2012</v>
      </c>
      <c r="K506">
        <v>12</v>
      </c>
      <c r="L506" t="s">
        <v>46</v>
      </c>
      <c r="M506">
        <v>8075</v>
      </c>
      <c r="N506">
        <v>0</v>
      </c>
    </row>
    <row r="507" spans="1:14" x14ac:dyDescent="0.25">
      <c r="A507" t="s">
        <v>13</v>
      </c>
      <c r="B507" t="s">
        <v>212</v>
      </c>
      <c r="C507" t="s">
        <v>87</v>
      </c>
      <c r="D507" t="s">
        <v>15</v>
      </c>
      <c r="E507" t="s">
        <v>16</v>
      </c>
      <c r="F507" t="s">
        <v>87</v>
      </c>
      <c r="G507" t="s">
        <v>96</v>
      </c>
      <c r="H507" t="s">
        <v>83</v>
      </c>
      <c r="I507" t="s">
        <v>53</v>
      </c>
      <c r="J507">
        <v>2010</v>
      </c>
      <c r="K507">
        <v>1</v>
      </c>
      <c r="L507" t="s">
        <v>54</v>
      </c>
      <c r="M507">
        <v>0</v>
      </c>
      <c r="N507">
        <v>0</v>
      </c>
    </row>
    <row r="508" spans="1:14" x14ac:dyDescent="0.25">
      <c r="A508" t="s">
        <v>13</v>
      </c>
      <c r="B508" t="s">
        <v>213</v>
      </c>
      <c r="C508" t="s">
        <v>87</v>
      </c>
      <c r="D508" t="s">
        <v>19</v>
      </c>
      <c r="E508" t="s">
        <v>16</v>
      </c>
      <c r="F508" t="s">
        <v>87</v>
      </c>
      <c r="G508" t="s">
        <v>96</v>
      </c>
      <c r="H508" t="s">
        <v>83</v>
      </c>
      <c r="I508" t="s">
        <v>20</v>
      </c>
      <c r="J508">
        <v>2011</v>
      </c>
      <c r="K508">
        <v>1</v>
      </c>
      <c r="L508" t="s">
        <v>69</v>
      </c>
      <c r="M508">
        <v>0</v>
      </c>
      <c r="N508">
        <v>0</v>
      </c>
    </row>
    <row r="509" spans="1:14" x14ac:dyDescent="0.25">
      <c r="A509" t="s">
        <v>13</v>
      </c>
      <c r="B509" t="s">
        <v>214</v>
      </c>
      <c r="C509" t="s">
        <v>87</v>
      </c>
      <c r="D509" t="s">
        <v>19</v>
      </c>
      <c r="E509" t="s">
        <v>16</v>
      </c>
      <c r="F509" t="s">
        <v>87</v>
      </c>
      <c r="G509" t="s">
        <v>96</v>
      </c>
      <c r="H509" t="s">
        <v>83</v>
      </c>
      <c r="I509" t="s">
        <v>24</v>
      </c>
      <c r="J509">
        <v>2011</v>
      </c>
      <c r="K509">
        <v>1</v>
      </c>
      <c r="L509" t="s">
        <v>25</v>
      </c>
      <c r="M509">
        <v>0</v>
      </c>
      <c r="N509">
        <v>0</v>
      </c>
    </row>
    <row r="510" spans="1:14" x14ac:dyDescent="0.25">
      <c r="A510" t="s">
        <v>13</v>
      </c>
      <c r="B510" t="s">
        <v>194</v>
      </c>
      <c r="C510" t="s">
        <v>87</v>
      </c>
      <c r="D510" t="s">
        <v>31</v>
      </c>
      <c r="E510" t="s">
        <v>16</v>
      </c>
      <c r="F510" t="s">
        <v>87</v>
      </c>
      <c r="G510" t="s">
        <v>96</v>
      </c>
      <c r="H510" t="s">
        <v>83</v>
      </c>
      <c r="I510" t="s">
        <v>84</v>
      </c>
      <c r="J510">
        <v>2010</v>
      </c>
      <c r="K510">
        <v>1</v>
      </c>
      <c r="L510" t="s">
        <v>85</v>
      </c>
      <c r="M510">
        <v>0</v>
      </c>
      <c r="N510">
        <v>0</v>
      </c>
    </row>
    <row r="511" spans="1:14" x14ac:dyDescent="0.25">
      <c r="A511" t="s">
        <v>13</v>
      </c>
      <c r="B511" t="s">
        <v>215</v>
      </c>
      <c r="C511" t="s">
        <v>87</v>
      </c>
      <c r="D511" t="s">
        <v>66</v>
      </c>
      <c r="E511" t="s">
        <v>16</v>
      </c>
      <c r="F511" t="s">
        <v>87</v>
      </c>
      <c r="G511" t="s">
        <v>96</v>
      </c>
      <c r="H511" t="s">
        <v>83</v>
      </c>
      <c r="I511" t="s">
        <v>67</v>
      </c>
      <c r="J511">
        <v>2011</v>
      </c>
      <c r="K511">
        <v>1</v>
      </c>
      <c r="L511" t="s">
        <v>68</v>
      </c>
      <c r="M511">
        <v>0</v>
      </c>
      <c r="N511">
        <v>0</v>
      </c>
    </row>
    <row r="512" spans="1:14" x14ac:dyDescent="0.25">
      <c r="A512" t="s">
        <v>13</v>
      </c>
      <c r="B512" t="s">
        <v>176</v>
      </c>
      <c r="C512" t="s">
        <v>87</v>
      </c>
      <c r="D512" t="s">
        <v>15</v>
      </c>
      <c r="E512" t="s">
        <v>16</v>
      </c>
      <c r="F512" t="s">
        <v>87</v>
      </c>
      <c r="G512" t="s">
        <v>97</v>
      </c>
      <c r="H512" t="s">
        <v>49</v>
      </c>
      <c r="I512" t="s">
        <v>14</v>
      </c>
      <c r="J512">
        <v>2010</v>
      </c>
      <c r="K512">
        <v>6</v>
      </c>
      <c r="L512" t="s">
        <v>18</v>
      </c>
      <c r="M512">
        <v>1540.44</v>
      </c>
      <c r="N512">
        <v>0</v>
      </c>
    </row>
    <row r="513" spans="1:14" x14ac:dyDescent="0.25">
      <c r="A513" t="s">
        <v>13</v>
      </c>
      <c r="B513" t="s">
        <v>176</v>
      </c>
      <c r="C513" t="s">
        <v>87</v>
      </c>
      <c r="D513" t="s">
        <v>15</v>
      </c>
      <c r="E513" t="s">
        <v>16</v>
      </c>
      <c r="F513" t="s">
        <v>87</v>
      </c>
      <c r="G513" t="s">
        <v>97</v>
      </c>
      <c r="H513" t="s">
        <v>49</v>
      </c>
      <c r="I513" t="s">
        <v>14</v>
      </c>
      <c r="J513">
        <v>2010</v>
      </c>
      <c r="K513">
        <v>11</v>
      </c>
      <c r="L513" t="s">
        <v>18</v>
      </c>
      <c r="M513">
        <v>2023.88</v>
      </c>
      <c r="N513">
        <v>0</v>
      </c>
    </row>
    <row r="514" spans="1:14" x14ac:dyDescent="0.25">
      <c r="A514" t="s">
        <v>13</v>
      </c>
      <c r="B514" t="s">
        <v>176</v>
      </c>
      <c r="C514" t="s">
        <v>87</v>
      </c>
      <c r="D514" t="s">
        <v>15</v>
      </c>
      <c r="E514" t="s">
        <v>16</v>
      </c>
      <c r="F514" t="s">
        <v>87</v>
      </c>
      <c r="G514" t="s">
        <v>97</v>
      </c>
      <c r="H514" t="s">
        <v>49</v>
      </c>
      <c r="I514" t="s">
        <v>14</v>
      </c>
      <c r="J514">
        <v>2011</v>
      </c>
      <c r="K514">
        <v>4</v>
      </c>
      <c r="L514" t="s">
        <v>18</v>
      </c>
      <c r="M514">
        <v>2936.08</v>
      </c>
      <c r="N514">
        <v>-1080</v>
      </c>
    </row>
    <row r="515" spans="1:14" x14ac:dyDescent="0.25">
      <c r="A515" t="s">
        <v>13</v>
      </c>
      <c r="B515" t="s">
        <v>176</v>
      </c>
      <c r="C515" t="s">
        <v>87</v>
      </c>
      <c r="D515" t="s">
        <v>15</v>
      </c>
      <c r="E515" t="s">
        <v>16</v>
      </c>
      <c r="F515" t="s">
        <v>87</v>
      </c>
      <c r="G515" t="s">
        <v>97</v>
      </c>
      <c r="H515" t="s">
        <v>49</v>
      </c>
      <c r="I515" t="s">
        <v>14</v>
      </c>
      <c r="J515">
        <v>2012</v>
      </c>
      <c r="K515">
        <v>8</v>
      </c>
      <c r="L515" t="s">
        <v>18</v>
      </c>
      <c r="M515">
        <v>2920.82</v>
      </c>
      <c r="N515">
        <v>0</v>
      </c>
    </row>
    <row r="516" spans="1:14" x14ac:dyDescent="0.25">
      <c r="A516" t="s">
        <v>13</v>
      </c>
      <c r="B516" t="s">
        <v>176</v>
      </c>
      <c r="C516" t="s">
        <v>87</v>
      </c>
      <c r="D516" t="s">
        <v>15</v>
      </c>
      <c r="E516" t="s">
        <v>16</v>
      </c>
      <c r="F516" t="s">
        <v>87</v>
      </c>
      <c r="G516" t="s">
        <v>97</v>
      </c>
      <c r="H516" t="s">
        <v>49</v>
      </c>
      <c r="I516" t="s">
        <v>14</v>
      </c>
      <c r="J516">
        <v>2012</v>
      </c>
      <c r="K516">
        <v>10</v>
      </c>
      <c r="L516" t="s">
        <v>18</v>
      </c>
      <c r="M516">
        <v>713.87</v>
      </c>
      <c r="N516">
        <v>0</v>
      </c>
    </row>
    <row r="517" spans="1:14" x14ac:dyDescent="0.25">
      <c r="A517" t="s">
        <v>13</v>
      </c>
      <c r="B517" t="s">
        <v>176</v>
      </c>
      <c r="C517" t="s">
        <v>87</v>
      </c>
      <c r="D517" t="s">
        <v>15</v>
      </c>
      <c r="E517" t="s">
        <v>16</v>
      </c>
      <c r="F517" t="s">
        <v>87</v>
      </c>
      <c r="G517" t="s">
        <v>97</v>
      </c>
      <c r="H517" t="s">
        <v>49</v>
      </c>
      <c r="I517" t="s">
        <v>14</v>
      </c>
      <c r="J517">
        <v>2012</v>
      </c>
      <c r="K517">
        <v>12</v>
      </c>
      <c r="L517" t="s">
        <v>18</v>
      </c>
      <c r="M517">
        <v>289.45</v>
      </c>
      <c r="N517">
        <v>-23277</v>
      </c>
    </row>
    <row r="518" spans="1:14" x14ac:dyDescent="0.25">
      <c r="A518" t="s">
        <v>13</v>
      </c>
      <c r="B518" t="s">
        <v>120</v>
      </c>
      <c r="C518" t="s">
        <v>87</v>
      </c>
      <c r="D518" t="s">
        <v>15</v>
      </c>
      <c r="E518" t="s">
        <v>16</v>
      </c>
      <c r="F518" t="s">
        <v>87</v>
      </c>
      <c r="G518" t="s">
        <v>76</v>
      </c>
      <c r="H518" t="s">
        <v>17</v>
      </c>
      <c r="I518" t="s">
        <v>57</v>
      </c>
      <c r="J518">
        <v>2011</v>
      </c>
      <c r="K518">
        <v>11</v>
      </c>
      <c r="L518" t="s">
        <v>59</v>
      </c>
      <c r="M518">
        <v>3152</v>
      </c>
      <c r="N518">
        <v>0</v>
      </c>
    </row>
    <row r="519" spans="1:14" x14ac:dyDescent="0.25">
      <c r="A519" t="s">
        <v>13</v>
      </c>
      <c r="B519" t="s">
        <v>203</v>
      </c>
      <c r="C519" t="s">
        <v>87</v>
      </c>
      <c r="D519" t="s">
        <v>28</v>
      </c>
      <c r="E519" t="s">
        <v>16</v>
      </c>
      <c r="F519" t="s">
        <v>87</v>
      </c>
      <c r="G519" t="s">
        <v>76</v>
      </c>
      <c r="H519" t="s">
        <v>17</v>
      </c>
      <c r="I519" t="s">
        <v>55</v>
      </c>
      <c r="J519">
        <v>2012</v>
      </c>
      <c r="K519">
        <v>1</v>
      </c>
      <c r="L519" t="s">
        <v>79</v>
      </c>
      <c r="M519">
        <v>0</v>
      </c>
      <c r="N519">
        <v>1200</v>
      </c>
    </row>
    <row r="520" spans="1:14" x14ac:dyDescent="0.25">
      <c r="A520" t="s">
        <v>13</v>
      </c>
      <c r="B520" t="s">
        <v>216</v>
      </c>
      <c r="C520" t="s">
        <v>87</v>
      </c>
      <c r="D520" t="s">
        <v>31</v>
      </c>
      <c r="E520" t="s">
        <v>16</v>
      </c>
      <c r="F520" t="s">
        <v>87</v>
      </c>
      <c r="G520" t="s">
        <v>91</v>
      </c>
      <c r="H520" t="s">
        <v>92</v>
      </c>
      <c r="I520" t="s">
        <v>62</v>
      </c>
      <c r="J520">
        <v>2011</v>
      </c>
      <c r="K520">
        <v>1</v>
      </c>
      <c r="L520" t="s">
        <v>63</v>
      </c>
      <c r="M520">
        <v>0</v>
      </c>
      <c r="N520">
        <v>0</v>
      </c>
    </row>
    <row r="521" spans="1:14" x14ac:dyDescent="0.25">
      <c r="A521" t="s">
        <v>13</v>
      </c>
      <c r="B521" t="s">
        <v>157</v>
      </c>
      <c r="C521" t="s">
        <v>87</v>
      </c>
      <c r="D521" t="s">
        <v>15</v>
      </c>
      <c r="E521" t="s">
        <v>16</v>
      </c>
      <c r="F521" t="s">
        <v>87</v>
      </c>
      <c r="G521" t="s">
        <v>93</v>
      </c>
      <c r="H521" t="s">
        <v>89</v>
      </c>
      <c r="I521" t="s">
        <v>14</v>
      </c>
      <c r="J521">
        <v>2010</v>
      </c>
      <c r="K521">
        <v>6</v>
      </c>
      <c r="L521" t="s">
        <v>18</v>
      </c>
      <c r="M521">
        <v>14056.49</v>
      </c>
      <c r="N521">
        <v>0</v>
      </c>
    </row>
    <row r="522" spans="1:14" x14ac:dyDescent="0.25">
      <c r="A522" t="s">
        <v>13</v>
      </c>
      <c r="B522" t="s">
        <v>157</v>
      </c>
      <c r="C522" t="s">
        <v>87</v>
      </c>
      <c r="D522" t="s">
        <v>15</v>
      </c>
      <c r="E522" t="s">
        <v>16</v>
      </c>
      <c r="F522" t="s">
        <v>87</v>
      </c>
      <c r="G522" t="s">
        <v>93</v>
      </c>
      <c r="H522" t="s">
        <v>89</v>
      </c>
      <c r="I522" t="s">
        <v>14</v>
      </c>
      <c r="J522">
        <v>2010</v>
      </c>
      <c r="K522">
        <v>13</v>
      </c>
      <c r="L522" t="s">
        <v>18</v>
      </c>
      <c r="M522">
        <v>-4212.51</v>
      </c>
      <c r="N522">
        <v>0</v>
      </c>
    </row>
    <row r="523" spans="1:14" x14ac:dyDescent="0.25">
      <c r="A523" t="s">
        <v>13</v>
      </c>
      <c r="B523" t="s">
        <v>157</v>
      </c>
      <c r="C523" t="s">
        <v>87</v>
      </c>
      <c r="D523" t="s">
        <v>15</v>
      </c>
      <c r="E523" t="s">
        <v>16</v>
      </c>
      <c r="F523" t="s">
        <v>87</v>
      </c>
      <c r="G523" t="s">
        <v>93</v>
      </c>
      <c r="H523" t="s">
        <v>89</v>
      </c>
      <c r="I523" t="s">
        <v>14</v>
      </c>
      <c r="J523">
        <v>2011</v>
      </c>
      <c r="K523">
        <v>4</v>
      </c>
      <c r="L523" t="s">
        <v>18</v>
      </c>
      <c r="M523">
        <v>6837.36</v>
      </c>
      <c r="N523">
        <v>-2950</v>
      </c>
    </row>
    <row r="524" spans="1:14" x14ac:dyDescent="0.25">
      <c r="A524" t="s">
        <v>13</v>
      </c>
      <c r="B524" t="s">
        <v>157</v>
      </c>
      <c r="C524" t="s">
        <v>87</v>
      </c>
      <c r="D524" t="s">
        <v>15</v>
      </c>
      <c r="E524" t="s">
        <v>16</v>
      </c>
      <c r="F524" t="s">
        <v>87</v>
      </c>
      <c r="G524" t="s">
        <v>93</v>
      </c>
      <c r="H524" t="s">
        <v>89</v>
      </c>
      <c r="I524" t="s">
        <v>14</v>
      </c>
      <c r="J524">
        <v>2011</v>
      </c>
      <c r="K524">
        <v>5</v>
      </c>
      <c r="L524" t="s">
        <v>18</v>
      </c>
      <c r="M524">
        <v>6361.83</v>
      </c>
      <c r="N524">
        <v>0</v>
      </c>
    </row>
    <row r="525" spans="1:14" x14ac:dyDescent="0.25">
      <c r="A525" t="s">
        <v>13</v>
      </c>
      <c r="B525" t="s">
        <v>157</v>
      </c>
      <c r="C525" t="s">
        <v>87</v>
      </c>
      <c r="D525" t="s">
        <v>15</v>
      </c>
      <c r="E525" t="s">
        <v>16</v>
      </c>
      <c r="F525" t="s">
        <v>87</v>
      </c>
      <c r="G525" t="s">
        <v>93</v>
      </c>
      <c r="H525" t="s">
        <v>89</v>
      </c>
      <c r="I525" t="s">
        <v>14</v>
      </c>
      <c r="J525">
        <v>2012</v>
      </c>
      <c r="K525">
        <v>10</v>
      </c>
      <c r="L525" t="s">
        <v>18</v>
      </c>
      <c r="M525">
        <v>9511.65</v>
      </c>
      <c r="N525">
        <v>0</v>
      </c>
    </row>
    <row r="526" spans="1:14" x14ac:dyDescent="0.25">
      <c r="A526" t="s">
        <v>13</v>
      </c>
      <c r="B526" t="s">
        <v>126</v>
      </c>
      <c r="C526" t="s">
        <v>87</v>
      </c>
      <c r="D526" t="s">
        <v>15</v>
      </c>
      <c r="E526" t="s">
        <v>16</v>
      </c>
      <c r="F526" t="s">
        <v>87</v>
      </c>
      <c r="G526" t="s">
        <v>93</v>
      </c>
      <c r="H526" t="s">
        <v>89</v>
      </c>
      <c r="I526" t="s">
        <v>57</v>
      </c>
      <c r="J526">
        <v>2011</v>
      </c>
      <c r="K526">
        <v>8</v>
      </c>
      <c r="L526" t="s">
        <v>59</v>
      </c>
      <c r="M526">
        <v>6156</v>
      </c>
      <c r="N526">
        <v>0</v>
      </c>
    </row>
    <row r="527" spans="1:14" x14ac:dyDescent="0.25">
      <c r="A527" t="s">
        <v>13</v>
      </c>
      <c r="B527" t="s">
        <v>126</v>
      </c>
      <c r="C527" t="s">
        <v>87</v>
      </c>
      <c r="D527" t="s">
        <v>15</v>
      </c>
      <c r="E527" t="s">
        <v>16</v>
      </c>
      <c r="F527" t="s">
        <v>87</v>
      </c>
      <c r="G527" t="s">
        <v>93</v>
      </c>
      <c r="H527" t="s">
        <v>89</v>
      </c>
      <c r="I527" t="s">
        <v>57</v>
      </c>
      <c r="J527">
        <v>2011</v>
      </c>
      <c r="K527">
        <v>10</v>
      </c>
      <c r="L527" t="s">
        <v>59</v>
      </c>
      <c r="M527">
        <v>5307</v>
      </c>
      <c r="N527">
        <v>0</v>
      </c>
    </row>
    <row r="528" spans="1:14" x14ac:dyDescent="0.25">
      <c r="A528" t="s">
        <v>13</v>
      </c>
      <c r="B528" t="s">
        <v>126</v>
      </c>
      <c r="C528" t="s">
        <v>87</v>
      </c>
      <c r="D528" t="s">
        <v>15</v>
      </c>
      <c r="E528" t="s">
        <v>16</v>
      </c>
      <c r="F528" t="s">
        <v>87</v>
      </c>
      <c r="G528" t="s">
        <v>93</v>
      </c>
      <c r="H528" t="s">
        <v>89</v>
      </c>
      <c r="I528" t="s">
        <v>57</v>
      </c>
      <c r="J528">
        <v>2012</v>
      </c>
      <c r="K528">
        <v>1</v>
      </c>
      <c r="L528" t="s">
        <v>59</v>
      </c>
      <c r="M528">
        <v>5328</v>
      </c>
      <c r="N528">
        <v>0</v>
      </c>
    </row>
    <row r="529" spans="1:14" x14ac:dyDescent="0.25">
      <c r="A529" t="s">
        <v>13</v>
      </c>
      <c r="B529" t="s">
        <v>126</v>
      </c>
      <c r="C529" t="s">
        <v>87</v>
      </c>
      <c r="D529" t="s">
        <v>15</v>
      </c>
      <c r="E529" t="s">
        <v>16</v>
      </c>
      <c r="F529" t="s">
        <v>87</v>
      </c>
      <c r="G529" t="s">
        <v>93</v>
      </c>
      <c r="H529" t="s">
        <v>89</v>
      </c>
      <c r="I529" t="s">
        <v>57</v>
      </c>
      <c r="J529">
        <v>2012</v>
      </c>
      <c r="K529">
        <v>8</v>
      </c>
      <c r="L529" t="s">
        <v>59</v>
      </c>
      <c r="M529">
        <v>2106.98</v>
      </c>
      <c r="N529">
        <v>0</v>
      </c>
    </row>
    <row r="530" spans="1:14" x14ac:dyDescent="0.25">
      <c r="A530" t="s">
        <v>13</v>
      </c>
      <c r="B530" t="s">
        <v>127</v>
      </c>
      <c r="C530" t="s">
        <v>87</v>
      </c>
      <c r="D530" t="s">
        <v>19</v>
      </c>
      <c r="E530" t="s">
        <v>16</v>
      </c>
      <c r="F530" t="s">
        <v>87</v>
      </c>
      <c r="G530" t="s">
        <v>93</v>
      </c>
      <c r="H530" t="s">
        <v>89</v>
      </c>
      <c r="I530" t="s">
        <v>20</v>
      </c>
      <c r="J530">
        <v>2010</v>
      </c>
      <c r="K530">
        <v>8</v>
      </c>
      <c r="L530" t="s">
        <v>69</v>
      </c>
      <c r="M530">
        <v>1302.1300000000001</v>
      </c>
      <c r="N530">
        <v>0</v>
      </c>
    </row>
    <row r="531" spans="1:14" x14ac:dyDescent="0.25">
      <c r="A531" t="s">
        <v>13</v>
      </c>
      <c r="B531" t="s">
        <v>127</v>
      </c>
      <c r="C531" t="s">
        <v>87</v>
      </c>
      <c r="D531" t="s">
        <v>19</v>
      </c>
      <c r="E531" t="s">
        <v>16</v>
      </c>
      <c r="F531" t="s">
        <v>87</v>
      </c>
      <c r="G531" t="s">
        <v>93</v>
      </c>
      <c r="H531" t="s">
        <v>89</v>
      </c>
      <c r="I531" t="s">
        <v>20</v>
      </c>
      <c r="J531">
        <v>2012</v>
      </c>
      <c r="K531">
        <v>11</v>
      </c>
      <c r="L531" t="s">
        <v>69</v>
      </c>
      <c r="M531">
        <v>659.29</v>
      </c>
      <c r="N531">
        <v>0</v>
      </c>
    </row>
    <row r="532" spans="1:14" x14ac:dyDescent="0.25">
      <c r="A532" t="s">
        <v>13</v>
      </c>
      <c r="B532" t="s">
        <v>128</v>
      </c>
      <c r="C532" t="s">
        <v>87</v>
      </c>
      <c r="D532" t="s">
        <v>19</v>
      </c>
      <c r="E532" t="s">
        <v>16</v>
      </c>
      <c r="F532" t="s">
        <v>87</v>
      </c>
      <c r="G532" t="s">
        <v>93</v>
      </c>
      <c r="H532" t="s">
        <v>89</v>
      </c>
      <c r="I532" t="s">
        <v>22</v>
      </c>
      <c r="J532">
        <v>2010</v>
      </c>
      <c r="K532">
        <v>2</v>
      </c>
      <c r="L532" t="s">
        <v>23</v>
      </c>
      <c r="M532">
        <v>821.88</v>
      </c>
      <c r="N532">
        <v>0</v>
      </c>
    </row>
    <row r="533" spans="1:14" x14ac:dyDescent="0.25">
      <c r="A533" t="s">
        <v>13</v>
      </c>
      <c r="B533" t="s">
        <v>128</v>
      </c>
      <c r="C533" t="s">
        <v>87</v>
      </c>
      <c r="D533" t="s">
        <v>19</v>
      </c>
      <c r="E533" t="s">
        <v>16</v>
      </c>
      <c r="F533" t="s">
        <v>87</v>
      </c>
      <c r="G533" t="s">
        <v>93</v>
      </c>
      <c r="H533" t="s">
        <v>89</v>
      </c>
      <c r="I533" t="s">
        <v>22</v>
      </c>
      <c r="J533">
        <v>2012</v>
      </c>
      <c r="K533">
        <v>7</v>
      </c>
      <c r="L533" t="s">
        <v>23</v>
      </c>
      <c r="M533">
        <v>719</v>
      </c>
      <c r="N533">
        <v>0</v>
      </c>
    </row>
    <row r="534" spans="1:14" x14ac:dyDescent="0.25">
      <c r="A534" t="s">
        <v>13</v>
      </c>
      <c r="B534" t="s">
        <v>133</v>
      </c>
      <c r="C534" t="s">
        <v>87</v>
      </c>
      <c r="D534" t="s">
        <v>19</v>
      </c>
      <c r="E534" t="s">
        <v>16</v>
      </c>
      <c r="F534" t="s">
        <v>87</v>
      </c>
      <c r="G534" t="s">
        <v>93</v>
      </c>
      <c r="H534" t="s">
        <v>89</v>
      </c>
      <c r="I534" t="s">
        <v>24</v>
      </c>
      <c r="J534">
        <v>2011</v>
      </c>
      <c r="K534">
        <v>12</v>
      </c>
      <c r="L534" t="s">
        <v>25</v>
      </c>
      <c r="M534">
        <v>316.33</v>
      </c>
      <c r="N534">
        <v>0</v>
      </c>
    </row>
    <row r="535" spans="1:14" x14ac:dyDescent="0.25">
      <c r="A535" t="s">
        <v>13</v>
      </c>
      <c r="B535" t="s">
        <v>134</v>
      </c>
      <c r="C535" t="s">
        <v>87</v>
      </c>
      <c r="D535" t="s">
        <v>19</v>
      </c>
      <c r="E535" t="s">
        <v>16</v>
      </c>
      <c r="F535" t="s">
        <v>87</v>
      </c>
      <c r="G535" t="s">
        <v>93</v>
      </c>
      <c r="H535" t="s">
        <v>89</v>
      </c>
      <c r="I535" t="s">
        <v>26</v>
      </c>
      <c r="J535">
        <v>2012</v>
      </c>
      <c r="K535">
        <v>5</v>
      </c>
      <c r="L535" t="s">
        <v>27</v>
      </c>
      <c r="M535">
        <v>1870.43</v>
      </c>
      <c r="N535">
        <v>0</v>
      </c>
    </row>
    <row r="536" spans="1:14" x14ac:dyDescent="0.25">
      <c r="A536" t="s">
        <v>13</v>
      </c>
      <c r="B536" t="s">
        <v>134</v>
      </c>
      <c r="C536" t="s">
        <v>87</v>
      </c>
      <c r="D536" t="s">
        <v>19</v>
      </c>
      <c r="E536" t="s">
        <v>16</v>
      </c>
      <c r="F536" t="s">
        <v>87</v>
      </c>
      <c r="G536" t="s">
        <v>93</v>
      </c>
      <c r="H536" t="s">
        <v>89</v>
      </c>
      <c r="I536" t="s">
        <v>26</v>
      </c>
      <c r="J536">
        <v>2012</v>
      </c>
      <c r="K536">
        <v>6</v>
      </c>
      <c r="L536" t="s">
        <v>27</v>
      </c>
      <c r="M536">
        <v>2483.81</v>
      </c>
      <c r="N536">
        <v>0</v>
      </c>
    </row>
    <row r="537" spans="1:14" x14ac:dyDescent="0.25">
      <c r="A537" t="s">
        <v>13</v>
      </c>
      <c r="B537" t="s">
        <v>135</v>
      </c>
      <c r="C537" t="s">
        <v>87</v>
      </c>
      <c r="D537" t="s">
        <v>28</v>
      </c>
      <c r="E537" t="s">
        <v>16</v>
      </c>
      <c r="F537" t="s">
        <v>87</v>
      </c>
      <c r="G537" t="s">
        <v>93</v>
      </c>
      <c r="H537" t="s">
        <v>89</v>
      </c>
      <c r="I537" t="s">
        <v>29</v>
      </c>
      <c r="J537">
        <v>2010</v>
      </c>
      <c r="K537">
        <v>3</v>
      </c>
      <c r="L537" t="s">
        <v>30</v>
      </c>
      <c r="M537">
        <v>25</v>
      </c>
      <c r="N537">
        <v>0</v>
      </c>
    </row>
    <row r="538" spans="1:14" x14ac:dyDescent="0.25">
      <c r="A538" t="s">
        <v>13</v>
      </c>
      <c r="B538" t="s">
        <v>128</v>
      </c>
      <c r="C538" t="s">
        <v>87</v>
      </c>
      <c r="D538" t="s">
        <v>19</v>
      </c>
      <c r="E538" t="s">
        <v>16</v>
      </c>
      <c r="F538" t="s">
        <v>87</v>
      </c>
      <c r="G538" t="s">
        <v>93</v>
      </c>
      <c r="H538" t="s">
        <v>89</v>
      </c>
      <c r="I538" t="s">
        <v>22</v>
      </c>
      <c r="J538">
        <v>2010</v>
      </c>
      <c r="K538">
        <v>3</v>
      </c>
      <c r="L538" t="s">
        <v>23</v>
      </c>
      <c r="M538">
        <v>748.38</v>
      </c>
      <c r="N538">
        <v>0</v>
      </c>
    </row>
    <row r="539" spans="1:14" x14ac:dyDescent="0.25">
      <c r="A539" t="s">
        <v>13</v>
      </c>
      <c r="B539" t="s">
        <v>128</v>
      </c>
      <c r="C539" t="s">
        <v>87</v>
      </c>
      <c r="D539" t="s">
        <v>19</v>
      </c>
      <c r="E539" t="s">
        <v>16</v>
      </c>
      <c r="F539" t="s">
        <v>87</v>
      </c>
      <c r="G539" t="s">
        <v>93</v>
      </c>
      <c r="H539" t="s">
        <v>89</v>
      </c>
      <c r="I539" t="s">
        <v>22</v>
      </c>
      <c r="J539">
        <v>2012</v>
      </c>
      <c r="K539">
        <v>12</v>
      </c>
      <c r="L539" t="s">
        <v>23</v>
      </c>
      <c r="M539">
        <v>688.88</v>
      </c>
      <c r="N539">
        <v>0</v>
      </c>
    </row>
    <row r="540" spans="1:14" x14ac:dyDescent="0.25">
      <c r="A540" t="s">
        <v>13</v>
      </c>
      <c r="B540" t="s">
        <v>133</v>
      </c>
      <c r="C540" t="s">
        <v>87</v>
      </c>
      <c r="D540" t="s">
        <v>19</v>
      </c>
      <c r="E540" t="s">
        <v>16</v>
      </c>
      <c r="F540" t="s">
        <v>87</v>
      </c>
      <c r="G540" t="s">
        <v>93</v>
      </c>
      <c r="H540" t="s">
        <v>89</v>
      </c>
      <c r="I540" t="s">
        <v>24</v>
      </c>
      <c r="J540">
        <v>2010</v>
      </c>
      <c r="K540">
        <v>2</v>
      </c>
      <c r="L540" t="s">
        <v>25</v>
      </c>
      <c r="M540">
        <v>53.82</v>
      </c>
      <c r="N540">
        <v>0</v>
      </c>
    </row>
    <row r="541" spans="1:14" x14ac:dyDescent="0.25">
      <c r="A541" t="s">
        <v>13</v>
      </c>
      <c r="B541" t="s">
        <v>133</v>
      </c>
      <c r="C541" t="s">
        <v>87</v>
      </c>
      <c r="D541" t="s">
        <v>19</v>
      </c>
      <c r="E541" t="s">
        <v>16</v>
      </c>
      <c r="F541" t="s">
        <v>87</v>
      </c>
      <c r="G541" t="s">
        <v>93</v>
      </c>
      <c r="H541" t="s">
        <v>89</v>
      </c>
      <c r="I541" t="s">
        <v>24</v>
      </c>
      <c r="J541">
        <v>2010</v>
      </c>
      <c r="K541">
        <v>11</v>
      </c>
      <c r="L541" t="s">
        <v>25</v>
      </c>
      <c r="M541">
        <v>101.08</v>
      </c>
      <c r="N541">
        <v>0</v>
      </c>
    </row>
    <row r="542" spans="1:14" x14ac:dyDescent="0.25">
      <c r="A542" t="s">
        <v>13</v>
      </c>
      <c r="B542" t="s">
        <v>133</v>
      </c>
      <c r="C542" t="s">
        <v>87</v>
      </c>
      <c r="D542" t="s">
        <v>19</v>
      </c>
      <c r="E542" t="s">
        <v>16</v>
      </c>
      <c r="F542" t="s">
        <v>87</v>
      </c>
      <c r="G542" t="s">
        <v>93</v>
      </c>
      <c r="H542" t="s">
        <v>89</v>
      </c>
      <c r="I542" t="s">
        <v>24</v>
      </c>
      <c r="J542">
        <v>2011</v>
      </c>
      <c r="K542">
        <v>9</v>
      </c>
      <c r="L542" t="s">
        <v>25</v>
      </c>
      <c r="M542">
        <v>294.5</v>
      </c>
      <c r="N542">
        <v>0</v>
      </c>
    </row>
    <row r="543" spans="1:14" x14ac:dyDescent="0.25">
      <c r="A543" t="s">
        <v>13</v>
      </c>
      <c r="B543" t="s">
        <v>134</v>
      </c>
      <c r="C543" t="s">
        <v>87</v>
      </c>
      <c r="D543" t="s">
        <v>19</v>
      </c>
      <c r="E543" t="s">
        <v>16</v>
      </c>
      <c r="F543" t="s">
        <v>87</v>
      </c>
      <c r="G543" t="s">
        <v>93</v>
      </c>
      <c r="H543" t="s">
        <v>89</v>
      </c>
      <c r="I543" t="s">
        <v>26</v>
      </c>
      <c r="J543">
        <v>2012</v>
      </c>
      <c r="K543">
        <v>4</v>
      </c>
      <c r="L543" t="s">
        <v>27</v>
      </c>
      <c r="M543">
        <v>2129.16</v>
      </c>
      <c r="N543">
        <v>0</v>
      </c>
    </row>
    <row r="544" spans="1:14" x14ac:dyDescent="0.25">
      <c r="A544" t="s">
        <v>13</v>
      </c>
      <c r="B544" t="s">
        <v>135</v>
      </c>
      <c r="C544" t="s">
        <v>87</v>
      </c>
      <c r="D544" t="s">
        <v>28</v>
      </c>
      <c r="E544" t="s">
        <v>16</v>
      </c>
      <c r="F544" t="s">
        <v>87</v>
      </c>
      <c r="G544" t="s">
        <v>93</v>
      </c>
      <c r="H544" t="s">
        <v>89</v>
      </c>
      <c r="I544" t="s">
        <v>29</v>
      </c>
      <c r="J544">
        <v>2010</v>
      </c>
      <c r="K544">
        <v>11</v>
      </c>
      <c r="L544" t="s">
        <v>30</v>
      </c>
      <c r="M544">
        <v>330.6</v>
      </c>
      <c r="N544">
        <v>0</v>
      </c>
    </row>
    <row r="545" spans="1:14" x14ac:dyDescent="0.25">
      <c r="A545" t="s">
        <v>13</v>
      </c>
      <c r="B545" t="s">
        <v>135</v>
      </c>
      <c r="C545" t="s">
        <v>87</v>
      </c>
      <c r="D545" t="s">
        <v>28</v>
      </c>
      <c r="E545" t="s">
        <v>16</v>
      </c>
      <c r="F545" t="s">
        <v>87</v>
      </c>
      <c r="G545" t="s">
        <v>93</v>
      </c>
      <c r="H545" t="s">
        <v>89</v>
      </c>
      <c r="I545" t="s">
        <v>29</v>
      </c>
      <c r="J545">
        <v>2011</v>
      </c>
      <c r="K545">
        <v>10</v>
      </c>
      <c r="L545" t="s">
        <v>30</v>
      </c>
      <c r="M545">
        <v>378.48</v>
      </c>
      <c r="N545">
        <v>0</v>
      </c>
    </row>
    <row r="546" spans="1:14" x14ac:dyDescent="0.25">
      <c r="A546" t="s">
        <v>13</v>
      </c>
      <c r="B546" t="s">
        <v>135</v>
      </c>
      <c r="C546" t="s">
        <v>87</v>
      </c>
      <c r="D546" t="s">
        <v>28</v>
      </c>
      <c r="E546" t="s">
        <v>16</v>
      </c>
      <c r="F546" t="s">
        <v>87</v>
      </c>
      <c r="G546" t="s">
        <v>93</v>
      </c>
      <c r="H546" t="s">
        <v>89</v>
      </c>
      <c r="I546" t="s">
        <v>29</v>
      </c>
      <c r="J546">
        <v>2011</v>
      </c>
      <c r="K546">
        <v>11</v>
      </c>
      <c r="L546" t="s">
        <v>30</v>
      </c>
      <c r="M546">
        <v>89.73</v>
      </c>
      <c r="N546">
        <v>0</v>
      </c>
    </row>
    <row r="547" spans="1:14" x14ac:dyDescent="0.25">
      <c r="A547" t="s">
        <v>13</v>
      </c>
      <c r="B547" t="s">
        <v>138</v>
      </c>
      <c r="C547" t="s">
        <v>87</v>
      </c>
      <c r="D547" t="s">
        <v>31</v>
      </c>
      <c r="E547" t="s">
        <v>16</v>
      </c>
      <c r="F547" t="s">
        <v>87</v>
      </c>
      <c r="G547" t="s">
        <v>93</v>
      </c>
      <c r="H547" t="s">
        <v>89</v>
      </c>
      <c r="I547" t="s">
        <v>32</v>
      </c>
      <c r="J547">
        <v>2011</v>
      </c>
      <c r="K547">
        <v>5</v>
      </c>
      <c r="L547" t="s">
        <v>33</v>
      </c>
      <c r="M547">
        <v>79.98</v>
      </c>
      <c r="N547">
        <v>0</v>
      </c>
    </row>
    <row r="548" spans="1:14" x14ac:dyDescent="0.25">
      <c r="A548" t="s">
        <v>13</v>
      </c>
      <c r="B548" t="s">
        <v>138</v>
      </c>
      <c r="C548" t="s">
        <v>87</v>
      </c>
      <c r="D548" t="s">
        <v>31</v>
      </c>
      <c r="E548" t="s">
        <v>16</v>
      </c>
      <c r="F548" t="s">
        <v>87</v>
      </c>
      <c r="G548" t="s">
        <v>93</v>
      </c>
      <c r="H548" t="s">
        <v>89</v>
      </c>
      <c r="I548" t="s">
        <v>32</v>
      </c>
      <c r="J548">
        <v>2011</v>
      </c>
      <c r="K548">
        <v>8</v>
      </c>
      <c r="L548" t="s">
        <v>33</v>
      </c>
      <c r="M548">
        <v>79.98</v>
      </c>
      <c r="N548">
        <v>0</v>
      </c>
    </row>
    <row r="549" spans="1:14" x14ac:dyDescent="0.25">
      <c r="A549" t="s">
        <v>13</v>
      </c>
      <c r="B549" t="s">
        <v>138</v>
      </c>
      <c r="C549" t="s">
        <v>87</v>
      </c>
      <c r="D549" t="s">
        <v>31</v>
      </c>
      <c r="E549" t="s">
        <v>16</v>
      </c>
      <c r="F549" t="s">
        <v>87</v>
      </c>
      <c r="G549" t="s">
        <v>93</v>
      </c>
      <c r="H549" t="s">
        <v>89</v>
      </c>
      <c r="I549" t="s">
        <v>32</v>
      </c>
      <c r="J549">
        <v>2011</v>
      </c>
      <c r="K549">
        <v>10</v>
      </c>
      <c r="L549" t="s">
        <v>33</v>
      </c>
      <c r="M549">
        <v>0</v>
      </c>
      <c r="N549">
        <v>0</v>
      </c>
    </row>
    <row r="550" spans="1:14" x14ac:dyDescent="0.25">
      <c r="A550" t="s">
        <v>13</v>
      </c>
      <c r="B550" t="s">
        <v>142</v>
      </c>
      <c r="C550" t="s">
        <v>87</v>
      </c>
      <c r="D550" t="s">
        <v>42</v>
      </c>
      <c r="E550" t="s">
        <v>16</v>
      </c>
      <c r="F550" t="s">
        <v>87</v>
      </c>
      <c r="G550" t="s">
        <v>93</v>
      </c>
      <c r="H550" t="s">
        <v>89</v>
      </c>
      <c r="I550" t="s">
        <v>43</v>
      </c>
      <c r="J550">
        <v>2010</v>
      </c>
      <c r="K550">
        <v>6</v>
      </c>
      <c r="L550" t="s">
        <v>44</v>
      </c>
      <c r="M550">
        <v>3775</v>
      </c>
      <c r="N550">
        <v>0</v>
      </c>
    </row>
    <row r="551" spans="1:14" x14ac:dyDescent="0.25">
      <c r="A551" t="s">
        <v>13</v>
      </c>
      <c r="B551" t="s">
        <v>142</v>
      </c>
      <c r="C551" t="s">
        <v>87</v>
      </c>
      <c r="D551" t="s">
        <v>42</v>
      </c>
      <c r="E551" t="s">
        <v>16</v>
      </c>
      <c r="F551" t="s">
        <v>87</v>
      </c>
      <c r="G551" t="s">
        <v>93</v>
      </c>
      <c r="H551" t="s">
        <v>89</v>
      </c>
      <c r="I551" t="s">
        <v>43</v>
      </c>
      <c r="J551">
        <v>2010</v>
      </c>
      <c r="K551">
        <v>9</v>
      </c>
      <c r="L551" t="s">
        <v>44</v>
      </c>
      <c r="M551">
        <v>3775</v>
      </c>
      <c r="N551">
        <v>0</v>
      </c>
    </row>
    <row r="552" spans="1:14" x14ac:dyDescent="0.25">
      <c r="A552" t="s">
        <v>13</v>
      </c>
      <c r="B552" t="s">
        <v>142</v>
      </c>
      <c r="C552" t="s">
        <v>87</v>
      </c>
      <c r="D552" t="s">
        <v>42</v>
      </c>
      <c r="E552" t="s">
        <v>16</v>
      </c>
      <c r="F552" t="s">
        <v>87</v>
      </c>
      <c r="G552" t="s">
        <v>93</v>
      </c>
      <c r="H552" t="s">
        <v>89</v>
      </c>
      <c r="I552" t="s">
        <v>43</v>
      </c>
      <c r="J552">
        <v>2010</v>
      </c>
      <c r="K552">
        <v>12</v>
      </c>
      <c r="L552" t="s">
        <v>44</v>
      </c>
      <c r="M552">
        <v>3775</v>
      </c>
      <c r="N552">
        <v>0</v>
      </c>
    </row>
    <row r="553" spans="1:14" x14ac:dyDescent="0.25">
      <c r="A553" t="s">
        <v>13</v>
      </c>
      <c r="B553" t="s">
        <v>142</v>
      </c>
      <c r="C553" t="s">
        <v>87</v>
      </c>
      <c r="D553" t="s">
        <v>42</v>
      </c>
      <c r="E553" t="s">
        <v>16</v>
      </c>
      <c r="F553" t="s">
        <v>87</v>
      </c>
      <c r="G553" t="s">
        <v>93</v>
      </c>
      <c r="H553" t="s">
        <v>89</v>
      </c>
      <c r="I553" t="s">
        <v>43</v>
      </c>
      <c r="J553">
        <v>2012</v>
      </c>
      <c r="K553">
        <v>1</v>
      </c>
      <c r="L553" t="s">
        <v>44</v>
      </c>
      <c r="M553">
        <v>2525</v>
      </c>
      <c r="N553">
        <v>30300</v>
      </c>
    </row>
    <row r="554" spans="1:14" x14ac:dyDescent="0.25">
      <c r="A554" t="s">
        <v>13</v>
      </c>
      <c r="B554" t="s">
        <v>148</v>
      </c>
      <c r="C554" t="s">
        <v>87</v>
      </c>
      <c r="D554" t="s">
        <v>42</v>
      </c>
      <c r="E554" t="s">
        <v>16</v>
      </c>
      <c r="F554" t="s">
        <v>87</v>
      </c>
      <c r="G554" t="s">
        <v>93</v>
      </c>
      <c r="H554" t="s">
        <v>89</v>
      </c>
      <c r="I554" t="s">
        <v>47</v>
      </c>
      <c r="J554">
        <v>2010</v>
      </c>
      <c r="K554">
        <v>6</v>
      </c>
      <c r="L554" t="s">
        <v>48</v>
      </c>
      <c r="M554">
        <v>516</v>
      </c>
      <c r="N554">
        <v>0</v>
      </c>
    </row>
    <row r="555" spans="1:14" x14ac:dyDescent="0.25">
      <c r="A555" t="s">
        <v>13</v>
      </c>
      <c r="B555" t="s">
        <v>148</v>
      </c>
      <c r="C555" t="s">
        <v>87</v>
      </c>
      <c r="D555" t="s">
        <v>42</v>
      </c>
      <c r="E555" t="s">
        <v>16</v>
      </c>
      <c r="F555" t="s">
        <v>87</v>
      </c>
      <c r="G555" t="s">
        <v>93</v>
      </c>
      <c r="H555" t="s">
        <v>89</v>
      </c>
      <c r="I555" t="s">
        <v>47</v>
      </c>
      <c r="J555">
        <v>2010</v>
      </c>
      <c r="K555">
        <v>9</v>
      </c>
      <c r="L555" t="s">
        <v>48</v>
      </c>
      <c r="M555">
        <v>516</v>
      </c>
      <c r="N555">
        <v>0</v>
      </c>
    </row>
    <row r="556" spans="1:14" x14ac:dyDescent="0.25">
      <c r="A556" t="s">
        <v>13</v>
      </c>
      <c r="B556" t="s">
        <v>178</v>
      </c>
      <c r="C556" t="s">
        <v>87</v>
      </c>
      <c r="D556" t="s">
        <v>19</v>
      </c>
      <c r="E556" t="s">
        <v>16</v>
      </c>
      <c r="F556" t="s">
        <v>87</v>
      </c>
      <c r="G556" t="s">
        <v>97</v>
      </c>
      <c r="H556" t="s">
        <v>49</v>
      </c>
      <c r="I556" t="s">
        <v>20</v>
      </c>
      <c r="J556">
        <v>2010</v>
      </c>
      <c r="K556">
        <v>12</v>
      </c>
      <c r="L556" t="s">
        <v>21</v>
      </c>
      <c r="M556">
        <v>139.1</v>
      </c>
      <c r="N556">
        <v>0</v>
      </c>
    </row>
    <row r="557" spans="1:14" x14ac:dyDescent="0.25">
      <c r="A557" t="s">
        <v>13</v>
      </c>
      <c r="B557" t="s">
        <v>179</v>
      </c>
      <c r="C557" t="s">
        <v>87</v>
      </c>
      <c r="D557" t="s">
        <v>19</v>
      </c>
      <c r="E557" t="s">
        <v>16</v>
      </c>
      <c r="F557" t="s">
        <v>87</v>
      </c>
      <c r="G557" t="s">
        <v>97</v>
      </c>
      <c r="H557" t="s">
        <v>49</v>
      </c>
      <c r="I557" t="s">
        <v>22</v>
      </c>
      <c r="J557">
        <v>2010</v>
      </c>
      <c r="K557">
        <v>10</v>
      </c>
      <c r="L557" t="s">
        <v>23</v>
      </c>
      <c r="M557">
        <v>75.91</v>
      </c>
      <c r="N557">
        <v>0</v>
      </c>
    </row>
    <row r="558" spans="1:14" x14ac:dyDescent="0.25">
      <c r="A558" t="s">
        <v>13</v>
      </c>
      <c r="B558" t="s">
        <v>179</v>
      </c>
      <c r="C558" t="s">
        <v>87</v>
      </c>
      <c r="D558" t="s">
        <v>19</v>
      </c>
      <c r="E558" t="s">
        <v>16</v>
      </c>
      <c r="F558" t="s">
        <v>87</v>
      </c>
      <c r="G558" t="s">
        <v>97</v>
      </c>
      <c r="H558" t="s">
        <v>49</v>
      </c>
      <c r="I558" t="s">
        <v>22</v>
      </c>
      <c r="J558">
        <v>2011</v>
      </c>
      <c r="K558">
        <v>10</v>
      </c>
      <c r="L558" t="s">
        <v>23</v>
      </c>
      <c r="M558">
        <v>215.99</v>
      </c>
      <c r="N558">
        <v>0</v>
      </c>
    </row>
    <row r="559" spans="1:14" x14ac:dyDescent="0.25">
      <c r="A559" t="s">
        <v>13</v>
      </c>
      <c r="B559" t="s">
        <v>179</v>
      </c>
      <c r="C559" t="s">
        <v>87</v>
      </c>
      <c r="D559" t="s">
        <v>19</v>
      </c>
      <c r="E559" t="s">
        <v>16</v>
      </c>
      <c r="F559" t="s">
        <v>87</v>
      </c>
      <c r="G559" t="s">
        <v>97</v>
      </c>
      <c r="H559" t="s">
        <v>49</v>
      </c>
      <c r="I559" t="s">
        <v>22</v>
      </c>
      <c r="J559">
        <v>2011</v>
      </c>
      <c r="K559">
        <v>11</v>
      </c>
      <c r="L559" t="s">
        <v>23</v>
      </c>
      <c r="M559">
        <v>234.31</v>
      </c>
      <c r="N559">
        <v>0</v>
      </c>
    </row>
    <row r="560" spans="1:14" x14ac:dyDescent="0.25">
      <c r="A560" t="s">
        <v>13</v>
      </c>
      <c r="B560" t="s">
        <v>180</v>
      </c>
      <c r="C560" t="s">
        <v>87</v>
      </c>
      <c r="D560" t="s">
        <v>19</v>
      </c>
      <c r="E560" t="s">
        <v>16</v>
      </c>
      <c r="F560" t="s">
        <v>87</v>
      </c>
      <c r="G560" t="s">
        <v>97</v>
      </c>
      <c r="H560" t="s">
        <v>49</v>
      </c>
      <c r="I560" t="s">
        <v>24</v>
      </c>
      <c r="J560">
        <v>2010</v>
      </c>
      <c r="K560">
        <v>10</v>
      </c>
      <c r="L560" t="s">
        <v>25</v>
      </c>
      <c r="M560">
        <v>15.21</v>
      </c>
      <c r="N560">
        <v>0</v>
      </c>
    </row>
    <row r="561" spans="1:14" x14ac:dyDescent="0.25">
      <c r="A561" t="s">
        <v>13</v>
      </c>
      <c r="B561" t="s">
        <v>180</v>
      </c>
      <c r="C561" t="s">
        <v>87</v>
      </c>
      <c r="D561" t="s">
        <v>19</v>
      </c>
      <c r="E561" t="s">
        <v>16</v>
      </c>
      <c r="F561" t="s">
        <v>87</v>
      </c>
      <c r="G561" t="s">
        <v>97</v>
      </c>
      <c r="H561" t="s">
        <v>49</v>
      </c>
      <c r="I561" t="s">
        <v>24</v>
      </c>
      <c r="J561">
        <v>2010</v>
      </c>
      <c r="K561">
        <v>13</v>
      </c>
      <c r="L561" t="s">
        <v>25</v>
      </c>
      <c r="M561">
        <v>-217.81</v>
      </c>
      <c r="N561">
        <v>0</v>
      </c>
    </row>
    <row r="562" spans="1:14" x14ac:dyDescent="0.25">
      <c r="A562" t="s">
        <v>13</v>
      </c>
      <c r="B562" t="s">
        <v>180</v>
      </c>
      <c r="C562" t="s">
        <v>87</v>
      </c>
      <c r="D562" t="s">
        <v>19</v>
      </c>
      <c r="E562" t="s">
        <v>16</v>
      </c>
      <c r="F562" t="s">
        <v>87</v>
      </c>
      <c r="G562" t="s">
        <v>97</v>
      </c>
      <c r="H562" t="s">
        <v>49</v>
      </c>
      <c r="I562" t="s">
        <v>24</v>
      </c>
      <c r="J562">
        <v>2011</v>
      </c>
      <c r="K562">
        <v>9</v>
      </c>
      <c r="L562" t="s">
        <v>25</v>
      </c>
      <c r="M562">
        <v>10.63</v>
      </c>
      <c r="N562">
        <v>0</v>
      </c>
    </row>
    <row r="563" spans="1:14" x14ac:dyDescent="0.25">
      <c r="A563" t="s">
        <v>13</v>
      </c>
      <c r="B563" t="s">
        <v>181</v>
      </c>
      <c r="C563" t="s">
        <v>87</v>
      </c>
      <c r="D563" t="s">
        <v>19</v>
      </c>
      <c r="E563" t="s">
        <v>16</v>
      </c>
      <c r="F563" t="s">
        <v>87</v>
      </c>
      <c r="G563" t="s">
        <v>97</v>
      </c>
      <c r="H563" t="s">
        <v>49</v>
      </c>
      <c r="I563" t="s">
        <v>26</v>
      </c>
      <c r="J563">
        <v>2010</v>
      </c>
      <c r="K563">
        <v>9</v>
      </c>
      <c r="L563" t="s">
        <v>50</v>
      </c>
      <c r="M563">
        <v>499.21</v>
      </c>
      <c r="N563">
        <v>0</v>
      </c>
    </row>
    <row r="564" spans="1:14" x14ac:dyDescent="0.25">
      <c r="A564" t="s">
        <v>13</v>
      </c>
      <c r="B564" t="s">
        <v>181</v>
      </c>
      <c r="C564" t="s">
        <v>87</v>
      </c>
      <c r="D564" t="s">
        <v>19</v>
      </c>
      <c r="E564" t="s">
        <v>16</v>
      </c>
      <c r="F564" t="s">
        <v>87</v>
      </c>
      <c r="G564" t="s">
        <v>97</v>
      </c>
      <c r="H564" t="s">
        <v>49</v>
      </c>
      <c r="I564" t="s">
        <v>26</v>
      </c>
      <c r="J564">
        <v>2012</v>
      </c>
      <c r="K564">
        <v>10</v>
      </c>
      <c r="L564" t="s">
        <v>50</v>
      </c>
      <c r="M564">
        <v>175.02</v>
      </c>
      <c r="N564">
        <v>0</v>
      </c>
    </row>
    <row r="565" spans="1:14" x14ac:dyDescent="0.25">
      <c r="A565" t="s">
        <v>13</v>
      </c>
      <c r="B565" t="s">
        <v>181</v>
      </c>
      <c r="C565" t="s">
        <v>87</v>
      </c>
      <c r="D565" t="s">
        <v>19</v>
      </c>
      <c r="E565" t="s">
        <v>16</v>
      </c>
      <c r="F565" t="s">
        <v>87</v>
      </c>
      <c r="G565" t="s">
        <v>97</v>
      </c>
      <c r="H565" t="s">
        <v>49</v>
      </c>
      <c r="I565" t="s">
        <v>26</v>
      </c>
      <c r="J565">
        <v>2012</v>
      </c>
      <c r="K565">
        <v>11</v>
      </c>
      <c r="L565" t="s">
        <v>50</v>
      </c>
      <c r="M565">
        <v>235.84</v>
      </c>
      <c r="N565">
        <v>0</v>
      </c>
    </row>
    <row r="566" spans="1:14" x14ac:dyDescent="0.25">
      <c r="A566" t="s">
        <v>13</v>
      </c>
      <c r="B566" t="s">
        <v>182</v>
      </c>
      <c r="C566" t="s">
        <v>87</v>
      </c>
      <c r="D566" t="s">
        <v>28</v>
      </c>
      <c r="E566" t="s">
        <v>16</v>
      </c>
      <c r="F566" t="s">
        <v>87</v>
      </c>
      <c r="G566" t="s">
        <v>97</v>
      </c>
      <c r="H566" t="s">
        <v>49</v>
      </c>
      <c r="I566" t="s">
        <v>29</v>
      </c>
      <c r="J566">
        <v>2010</v>
      </c>
      <c r="K566">
        <v>10</v>
      </c>
      <c r="L566" t="s">
        <v>30</v>
      </c>
      <c r="M566">
        <v>100.03</v>
      </c>
      <c r="N566">
        <v>0</v>
      </c>
    </row>
    <row r="567" spans="1:14" x14ac:dyDescent="0.25">
      <c r="A567" t="s">
        <v>13</v>
      </c>
      <c r="B567" t="s">
        <v>183</v>
      </c>
      <c r="C567" t="s">
        <v>87</v>
      </c>
      <c r="D567" t="s">
        <v>31</v>
      </c>
      <c r="E567" t="s">
        <v>16</v>
      </c>
      <c r="F567" t="s">
        <v>87</v>
      </c>
      <c r="G567" t="s">
        <v>97</v>
      </c>
      <c r="H567" t="s">
        <v>49</v>
      </c>
      <c r="I567" t="s">
        <v>62</v>
      </c>
      <c r="J567">
        <v>2010</v>
      </c>
      <c r="K567">
        <v>10</v>
      </c>
      <c r="L567" t="s">
        <v>63</v>
      </c>
      <c r="M567">
        <v>84620.53</v>
      </c>
      <c r="N567">
        <v>0</v>
      </c>
    </row>
    <row r="568" spans="1:14" x14ac:dyDescent="0.25">
      <c r="A568" t="s">
        <v>13</v>
      </c>
      <c r="B568" t="s">
        <v>183</v>
      </c>
      <c r="C568" t="s">
        <v>87</v>
      </c>
      <c r="D568" t="s">
        <v>31</v>
      </c>
      <c r="E568" t="s">
        <v>16</v>
      </c>
      <c r="F568" t="s">
        <v>87</v>
      </c>
      <c r="G568" t="s">
        <v>97</v>
      </c>
      <c r="H568" t="s">
        <v>49</v>
      </c>
      <c r="I568" t="s">
        <v>62</v>
      </c>
      <c r="J568">
        <v>2010</v>
      </c>
      <c r="K568">
        <v>12</v>
      </c>
      <c r="L568" t="s">
        <v>63</v>
      </c>
      <c r="M568">
        <v>29758.81</v>
      </c>
      <c r="N568">
        <v>0</v>
      </c>
    </row>
    <row r="569" spans="1:14" x14ac:dyDescent="0.25">
      <c r="A569" t="s">
        <v>13</v>
      </c>
      <c r="B569" t="s">
        <v>183</v>
      </c>
      <c r="C569" t="s">
        <v>87</v>
      </c>
      <c r="D569" t="s">
        <v>31</v>
      </c>
      <c r="E569" t="s">
        <v>16</v>
      </c>
      <c r="F569" t="s">
        <v>87</v>
      </c>
      <c r="G569" t="s">
        <v>97</v>
      </c>
      <c r="H569" t="s">
        <v>49</v>
      </c>
      <c r="I569" t="s">
        <v>62</v>
      </c>
      <c r="J569">
        <v>2011</v>
      </c>
      <c r="K569">
        <v>11</v>
      </c>
      <c r="L569" t="s">
        <v>63</v>
      </c>
      <c r="M569">
        <v>51826.5</v>
      </c>
      <c r="N569">
        <v>0</v>
      </c>
    </row>
    <row r="570" spans="1:14" x14ac:dyDescent="0.25">
      <c r="A570" t="s">
        <v>13</v>
      </c>
      <c r="B570" t="s">
        <v>196</v>
      </c>
      <c r="C570" t="s">
        <v>87</v>
      </c>
      <c r="D570" t="s">
        <v>31</v>
      </c>
      <c r="E570" t="s">
        <v>16</v>
      </c>
      <c r="F570" t="s">
        <v>87</v>
      </c>
      <c r="G570" t="s">
        <v>97</v>
      </c>
      <c r="H570" t="s">
        <v>49</v>
      </c>
      <c r="I570" t="s">
        <v>32</v>
      </c>
      <c r="J570">
        <v>2012</v>
      </c>
      <c r="K570">
        <v>2</v>
      </c>
      <c r="L570" t="s">
        <v>33</v>
      </c>
      <c r="M570">
        <v>90.1</v>
      </c>
      <c r="N570">
        <v>0</v>
      </c>
    </row>
    <row r="571" spans="1:14" x14ac:dyDescent="0.25">
      <c r="A571" t="s">
        <v>13</v>
      </c>
      <c r="B571" t="s">
        <v>199</v>
      </c>
      <c r="C571" t="s">
        <v>87</v>
      </c>
      <c r="D571" t="s">
        <v>42</v>
      </c>
      <c r="E571" t="s">
        <v>16</v>
      </c>
      <c r="F571" t="s">
        <v>87</v>
      </c>
      <c r="G571" t="s">
        <v>97</v>
      </c>
      <c r="H571" t="s">
        <v>49</v>
      </c>
      <c r="I571" t="s">
        <v>43</v>
      </c>
      <c r="J571">
        <v>2010</v>
      </c>
      <c r="K571">
        <v>2</v>
      </c>
      <c r="L571" t="s">
        <v>44</v>
      </c>
      <c r="M571">
        <v>33</v>
      </c>
      <c r="N571">
        <v>0</v>
      </c>
    </row>
    <row r="572" spans="1:14" x14ac:dyDescent="0.25">
      <c r="A572" t="s">
        <v>13</v>
      </c>
      <c r="B572" t="s">
        <v>199</v>
      </c>
      <c r="C572" t="s">
        <v>87</v>
      </c>
      <c r="D572" t="s">
        <v>42</v>
      </c>
      <c r="E572" t="s">
        <v>16</v>
      </c>
      <c r="F572" t="s">
        <v>87</v>
      </c>
      <c r="G572" t="s">
        <v>97</v>
      </c>
      <c r="H572" t="s">
        <v>49</v>
      </c>
      <c r="I572" t="s">
        <v>43</v>
      </c>
      <c r="J572">
        <v>2010</v>
      </c>
      <c r="K572">
        <v>5</v>
      </c>
      <c r="L572" t="s">
        <v>44</v>
      </c>
      <c r="M572">
        <v>33</v>
      </c>
      <c r="N572">
        <v>0</v>
      </c>
    </row>
    <row r="573" spans="1:14" x14ac:dyDescent="0.25">
      <c r="A573" t="s">
        <v>13</v>
      </c>
      <c r="B573" t="s">
        <v>199</v>
      </c>
      <c r="C573" t="s">
        <v>87</v>
      </c>
      <c r="D573" t="s">
        <v>42</v>
      </c>
      <c r="E573" t="s">
        <v>16</v>
      </c>
      <c r="F573" t="s">
        <v>87</v>
      </c>
      <c r="G573" t="s">
        <v>97</v>
      </c>
      <c r="H573" t="s">
        <v>49</v>
      </c>
      <c r="I573" t="s">
        <v>43</v>
      </c>
      <c r="J573">
        <v>2011</v>
      </c>
      <c r="K573">
        <v>4</v>
      </c>
      <c r="L573" t="s">
        <v>44</v>
      </c>
      <c r="M573">
        <v>50</v>
      </c>
      <c r="N573">
        <v>0</v>
      </c>
    </row>
    <row r="574" spans="1:14" x14ac:dyDescent="0.25">
      <c r="A574" t="s">
        <v>13</v>
      </c>
      <c r="B574" t="s">
        <v>199</v>
      </c>
      <c r="C574" t="s">
        <v>87</v>
      </c>
      <c r="D574" t="s">
        <v>42</v>
      </c>
      <c r="E574" t="s">
        <v>16</v>
      </c>
      <c r="F574" t="s">
        <v>87</v>
      </c>
      <c r="G574" t="s">
        <v>97</v>
      </c>
      <c r="H574" t="s">
        <v>49</v>
      </c>
      <c r="I574" t="s">
        <v>43</v>
      </c>
      <c r="J574">
        <v>2011</v>
      </c>
      <c r="K574">
        <v>7</v>
      </c>
      <c r="L574" t="s">
        <v>44</v>
      </c>
      <c r="M574">
        <v>50</v>
      </c>
      <c r="N574">
        <v>0</v>
      </c>
    </row>
    <row r="575" spans="1:14" x14ac:dyDescent="0.25">
      <c r="A575" t="s">
        <v>13</v>
      </c>
      <c r="B575" t="s">
        <v>199</v>
      </c>
      <c r="C575" t="s">
        <v>87</v>
      </c>
      <c r="D575" t="s">
        <v>42</v>
      </c>
      <c r="E575" t="s">
        <v>16</v>
      </c>
      <c r="F575" t="s">
        <v>87</v>
      </c>
      <c r="G575" t="s">
        <v>97</v>
      </c>
      <c r="H575" t="s">
        <v>49</v>
      </c>
      <c r="I575" t="s">
        <v>43</v>
      </c>
      <c r="J575">
        <v>2011</v>
      </c>
      <c r="K575">
        <v>10</v>
      </c>
      <c r="L575" t="s">
        <v>44</v>
      </c>
      <c r="M575">
        <v>50</v>
      </c>
      <c r="N575">
        <v>0</v>
      </c>
    </row>
    <row r="576" spans="1:14" x14ac:dyDescent="0.25">
      <c r="A576" t="s">
        <v>13</v>
      </c>
      <c r="B576" t="s">
        <v>199</v>
      </c>
      <c r="C576" t="s">
        <v>87</v>
      </c>
      <c r="D576" t="s">
        <v>42</v>
      </c>
      <c r="E576" t="s">
        <v>16</v>
      </c>
      <c r="F576" t="s">
        <v>87</v>
      </c>
      <c r="G576" t="s">
        <v>97</v>
      </c>
      <c r="H576" t="s">
        <v>49</v>
      </c>
      <c r="I576" t="s">
        <v>43</v>
      </c>
      <c r="J576">
        <v>2012</v>
      </c>
      <c r="K576">
        <v>3</v>
      </c>
      <c r="L576" t="s">
        <v>44</v>
      </c>
      <c r="M576">
        <v>50</v>
      </c>
      <c r="N576">
        <v>0</v>
      </c>
    </row>
    <row r="577" spans="1:14" x14ac:dyDescent="0.25">
      <c r="A577" t="s">
        <v>13</v>
      </c>
      <c r="B577" t="s">
        <v>199</v>
      </c>
      <c r="C577" t="s">
        <v>87</v>
      </c>
      <c r="D577" t="s">
        <v>42</v>
      </c>
      <c r="E577" t="s">
        <v>16</v>
      </c>
      <c r="F577" t="s">
        <v>87</v>
      </c>
      <c r="G577" t="s">
        <v>97</v>
      </c>
      <c r="H577" t="s">
        <v>49</v>
      </c>
      <c r="I577" t="s">
        <v>43</v>
      </c>
      <c r="J577">
        <v>2012</v>
      </c>
      <c r="K577">
        <v>6</v>
      </c>
      <c r="L577" t="s">
        <v>44</v>
      </c>
      <c r="M577">
        <v>50</v>
      </c>
      <c r="N577">
        <v>0</v>
      </c>
    </row>
    <row r="578" spans="1:14" x14ac:dyDescent="0.25">
      <c r="A578" t="s">
        <v>13</v>
      </c>
      <c r="B578" t="s">
        <v>138</v>
      </c>
      <c r="C578" t="s">
        <v>87</v>
      </c>
      <c r="D578" t="s">
        <v>31</v>
      </c>
      <c r="E578" t="s">
        <v>16</v>
      </c>
      <c r="F578" t="s">
        <v>87</v>
      </c>
      <c r="G578" t="s">
        <v>93</v>
      </c>
      <c r="H578" t="s">
        <v>89</v>
      </c>
      <c r="I578" t="s">
        <v>32</v>
      </c>
      <c r="J578">
        <v>2011</v>
      </c>
      <c r="K578">
        <v>7</v>
      </c>
      <c r="L578" t="s">
        <v>33</v>
      </c>
      <c r="M578">
        <v>249.95</v>
      </c>
      <c r="N578">
        <v>0</v>
      </c>
    </row>
    <row r="579" spans="1:14" x14ac:dyDescent="0.25">
      <c r="A579" t="s">
        <v>13</v>
      </c>
      <c r="B579" t="s">
        <v>138</v>
      </c>
      <c r="C579" t="s">
        <v>87</v>
      </c>
      <c r="D579" t="s">
        <v>31</v>
      </c>
      <c r="E579" t="s">
        <v>16</v>
      </c>
      <c r="F579" t="s">
        <v>87</v>
      </c>
      <c r="G579" t="s">
        <v>93</v>
      </c>
      <c r="H579" t="s">
        <v>89</v>
      </c>
      <c r="I579" t="s">
        <v>32</v>
      </c>
      <c r="J579">
        <v>2012</v>
      </c>
      <c r="K579">
        <v>12</v>
      </c>
      <c r="L579" t="s">
        <v>33</v>
      </c>
      <c r="M579">
        <v>349.27</v>
      </c>
      <c r="N579">
        <v>0</v>
      </c>
    </row>
    <row r="580" spans="1:14" x14ac:dyDescent="0.25">
      <c r="A580" t="s">
        <v>13</v>
      </c>
      <c r="B580" t="s">
        <v>139</v>
      </c>
      <c r="C580" t="s">
        <v>87</v>
      </c>
      <c r="D580" t="s">
        <v>31</v>
      </c>
      <c r="E580" t="s">
        <v>16</v>
      </c>
      <c r="F580" t="s">
        <v>87</v>
      </c>
      <c r="G580" t="s">
        <v>93</v>
      </c>
      <c r="H580" t="s">
        <v>89</v>
      </c>
      <c r="I580" t="s">
        <v>34</v>
      </c>
      <c r="J580">
        <v>2010</v>
      </c>
      <c r="K580">
        <v>6</v>
      </c>
      <c r="L580" t="s">
        <v>35</v>
      </c>
      <c r="M580">
        <v>2751.58</v>
      </c>
      <c r="N580">
        <v>0</v>
      </c>
    </row>
    <row r="581" spans="1:14" x14ac:dyDescent="0.25">
      <c r="A581" t="s">
        <v>13</v>
      </c>
      <c r="B581" t="s">
        <v>139</v>
      </c>
      <c r="C581" t="s">
        <v>87</v>
      </c>
      <c r="D581" t="s">
        <v>31</v>
      </c>
      <c r="E581" t="s">
        <v>16</v>
      </c>
      <c r="F581" t="s">
        <v>87</v>
      </c>
      <c r="G581" t="s">
        <v>93</v>
      </c>
      <c r="H581" t="s">
        <v>89</v>
      </c>
      <c r="I581" t="s">
        <v>34</v>
      </c>
      <c r="J581">
        <v>2010</v>
      </c>
      <c r="K581">
        <v>10</v>
      </c>
      <c r="L581" t="s">
        <v>35</v>
      </c>
      <c r="M581">
        <v>2842.34</v>
      </c>
      <c r="N581">
        <v>0</v>
      </c>
    </row>
    <row r="582" spans="1:14" x14ac:dyDescent="0.25">
      <c r="A582" t="s">
        <v>13</v>
      </c>
      <c r="B582" t="s">
        <v>140</v>
      </c>
      <c r="C582" t="s">
        <v>87</v>
      </c>
      <c r="D582" t="s">
        <v>31</v>
      </c>
      <c r="E582" t="s">
        <v>16</v>
      </c>
      <c r="F582" t="s">
        <v>87</v>
      </c>
      <c r="G582" t="s">
        <v>93</v>
      </c>
      <c r="H582" t="s">
        <v>89</v>
      </c>
      <c r="I582" t="s">
        <v>73</v>
      </c>
      <c r="J582">
        <v>2010</v>
      </c>
      <c r="K582">
        <v>1</v>
      </c>
      <c r="L582" t="s">
        <v>74</v>
      </c>
      <c r="M582">
        <v>0</v>
      </c>
      <c r="N582">
        <v>2500</v>
      </c>
    </row>
    <row r="583" spans="1:14" x14ac:dyDescent="0.25">
      <c r="A583" t="s">
        <v>13</v>
      </c>
      <c r="B583" t="s">
        <v>141</v>
      </c>
      <c r="C583" t="s">
        <v>87</v>
      </c>
      <c r="D583" t="s">
        <v>31</v>
      </c>
      <c r="E583" t="s">
        <v>16</v>
      </c>
      <c r="F583" t="s">
        <v>87</v>
      </c>
      <c r="G583" t="s">
        <v>93</v>
      </c>
      <c r="H583" t="s">
        <v>89</v>
      </c>
      <c r="I583" t="s">
        <v>40</v>
      </c>
      <c r="J583">
        <v>2010</v>
      </c>
      <c r="K583">
        <v>10</v>
      </c>
      <c r="L583" t="s">
        <v>41</v>
      </c>
      <c r="M583">
        <v>92.79</v>
      </c>
      <c r="N583">
        <v>0</v>
      </c>
    </row>
    <row r="584" spans="1:14" x14ac:dyDescent="0.25">
      <c r="A584" t="s">
        <v>13</v>
      </c>
      <c r="B584" t="s">
        <v>141</v>
      </c>
      <c r="C584" t="s">
        <v>87</v>
      </c>
      <c r="D584" t="s">
        <v>31</v>
      </c>
      <c r="E584" t="s">
        <v>16</v>
      </c>
      <c r="F584" t="s">
        <v>87</v>
      </c>
      <c r="G584" t="s">
        <v>93</v>
      </c>
      <c r="H584" t="s">
        <v>89</v>
      </c>
      <c r="I584" t="s">
        <v>40</v>
      </c>
      <c r="J584">
        <v>2011</v>
      </c>
      <c r="K584">
        <v>12</v>
      </c>
      <c r="L584" t="s">
        <v>41</v>
      </c>
      <c r="M584">
        <v>4209.66</v>
      </c>
      <c r="N584">
        <v>0</v>
      </c>
    </row>
    <row r="585" spans="1:14" x14ac:dyDescent="0.25">
      <c r="A585" t="s">
        <v>13</v>
      </c>
      <c r="B585" t="s">
        <v>147</v>
      </c>
      <c r="C585" t="s">
        <v>87</v>
      </c>
      <c r="D585" t="s">
        <v>42</v>
      </c>
      <c r="E585" t="s">
        <v>16</v>
      </c>
      <c r="F585" t="s">
        <v>87</v>
      </c>
      <c r="G585" t="s">
        <v>93</v>
      </c>
      <c r="H585" t="s">
        <v>89</v>
      </c>
      <c r="I585" t="s">
        <v>45</v>
      </c>
      <c r="J585">
        <v>2011</v>
      </c>
      <c r="K585">
        <v>7</v>
      </c>
      <c r="L585" t="s">
        <v>46</v>
      </c>
      <c r="M585">
        <v>6717</v>
      </c>
      <c r="N585">
        <v>0</v>
      </c>
    </row>
    <row r="586" spans="1:14" x14ac:dyDescent="0.25">
      <c r="A586" t="s">
        <v>13</v>
      </c>
      <c r="B586" t="s">
        <v>147</v>
      </c>
      <c r="C586" t="s">
        <v>87</v>
      </c>
      <c r="D586" t="s">
        <v>42</v>
      </c>
      <c r="E586" t="s">
        <v>16</v>
      </c>
      <c r="F586" t="s">
        <v>87</v>
      </c>
      <c r="G586" t="s">
        <v>93</v>
      </c>
      <c r="H586" t="s">
        <v>89</v>
      </c>
      <c r="I586" t="s">
        <v>45</v>
      </c>
      <c r="J586">
        <v>2011</v>
      </c>
      <c r="K586">
        <v>10</v>
      </c>
      <c r="L586" t="s">
        <v>46</v>
      </c>
      <c r="M586">
        <v>6717</v>
      </c>
      <c r="N586">
        <v>0</v>
      </c>
    </row>
    <row r="587" spans="1:14" x14ac:dyDescent="0.25">
      <c r="A587" t="s">
        <v>13</v>
      </c>
      <c r="B587" t="s">
        <v>148</v>
      </c>
      <c r="C587" t="s">
        <v>87</v>
      </c>
      <c r="D587" t="s">
        <v>42</v>
      </c>
      <c r="E587" t="s">
        <v>16</v>
      </c>
      <c r="F587" t="s">
        <v>87</v>
      </c>
      <c r="G587" t="s">
        <v>93</v>
      </c>
      <c r="H587" t="s">
        <v>89</v>
      </c>
      <c r="I587" t="s">
        <v>47</v>
      </c>
      <c r="J587">
        <v>2011</v>
      </c>
      <c r="K587">
        <v>4</v>
      </c>
      <c r="L587" t="s">
        <v>48</v>
      </c>
      <c r="M587">
        <v>1358</v>
      </c>
      <c r="N587">
        <v>0</v>
      </c>
    </row>
    <row r="588" spans="1:14" x14ac:dyDescent="0.25">
      <c r="A588" t="s">
        <v>13</v>
      </c>
      <c r="B588" t="s">
        <v>149</v>
      </c>
      <c r="C588" t="s">
        <v>87</v>
      </c>
      <c r="D588" t="s">
        <v>15</v>
      </c>
      <c r="E588" t="s">
        <v>16</v>
      </c>
      <c r="F588" t="s">
        <v>87</v>
      </c>
      <c r="G588" t="s">
        <v>95</v>
      </c>
      <c r="H588" t="s">
        <v>49</v>
      </c>
      <c r="I588" t="s">
        <v>14</v>
      </c>
      <c r="J588">
        <v>2012</v>
      </c>
      <c r="K588">
        <v>6</v>
      </c>
      <c r="L588" t="s">
        <v>18</v>
      </c>
      <c r="M588">
        <v>67899.899999999994</v>
      </c>
      <c r="N588">
        <v>0</v>
      </c>
    </row>
    <row r="589" spans="1:14" x14ac:dyDescent="0.25">
      <c r="A589" t="s">
        <v>13</v>
      </c>
      <c r="B589" t="s">
        <v>170</v>
      </c>
      <c r="C589" t="s">
        <v>87</v>
      </c>
      <c r="D589" t="s">
        <v>15</v>
      </c>
      <c r="E589" t="s">
        <v>16</v>
      </c>
      <c r="F589" t="s">
        <v>87</v>
      </c>
      <c r="G589" t="s">
        <v>95</v>
      </c>
      <c r="H589" t="s">
        <v>49</v>
      </c>
      <c r="I589" t="s">
        <v>53</v>
      </c>
      <c r="J589">
        <v>2010</v>
      </c>
      <c r="K589">
        <v>1</v>
      </c>
      <c r="L589" t="s">
        <v>54</v>
      </c>
      <c r="M589">
        <v>0</v>
      </c>
      <c r="N589">
        <v>5000</v>
      </c>
    </row>
    <row r="590" spans="1:14" x14ac:dyDescent="0.25">
      <c r="A590" t="s">
        <v>13</v>
      </c>
      <c r="B590" t="s">
        <v>170</v>
      </c>
      <c r="C590" t="s">
        <v>87</v>
      </c>
      <c r="D590" t="s">
        <v>15</v>
      </c>
      <c r="E590" t="s">
        <v>16</v>
      </c>
      <c r="F590" t="s">
        <v>87</v>
      </c>
      <c r="G590" t="s">
        <v>95</v>
      </c>
      <c r="H590" t="s">
        <v>49</v>
      </c>
      <c r="I590" t="s">
        <v>53</v>
      </c>
      <c r="J590">
        <v>2012</v>
      </c>
      <c r="K590">
        <v>11</v>
      </c>
      <c r="L590" t="s">
        <v>54</v>
      </c>
      <c r="M590">
        <v>117.08</v>
      </c>
      <c r="N590">
        <v>0</v>
      </c>
    </row>
    <row r="591" spans="1:14" x14ac:dyDescent="0.25">
      <c r="A591" t="s">
        <v>13</v>
      </c>
      <c r="B591" t="s">
        <v>150</v>
      </c>
      <c r="C591" t="s">
        <v>87</v>
      </c>
      <c r="D591" t="s">
        <v>15</v>
      </c>
      <c r="E591" t="s">
        <v>16</v>
      </c>
      <c r="F591" t="s">
        <v>87</v>
      </c>
      <c r="G591" t="s">
        <v>95</v>
      </c>
      <c r="H591" t="s">
        <v>49</v>
      </c>
      <c r="I591" t="s">
        <v>57</v>
      </c>
      <c r="J591">
        <v>2010</v>
      </c>
      <c r="K591">
        <v>7</v>
      </c>
      <c r="L591" t="s">
        <v>59</v>
      </c>
      <c r="M591">
        <v>6964.64</v>
      </c>
      <c r="N591">
        <v>0</v>
      </c>
    </row>
    <row r="592" spans="1:14" x14ac:dyDescent="0.25">
      <c r="A592" t="s">
        <v>13</v>
      </c>
      <c r="B592" t="s">
        <v>151</v>
      </c>
      <c r="C592" t="s">
        <v>87</v>
      </c>
      <c r="D592" t="s">
        <v>19</v>
      </c>
      <c r="E592" t="s">
        <v>16</v>
      </c>
      <c r="F592" t="s">
        <v>87</v>
      </c>
      <c r="G592" t="s">
        <v>95</v>
      </c>
      <c r="H592" t="s">
        <v>49</v>
      </c>
      <c r="I592" t="s">
        <v>20</v>
      </c>
      <c r="J592">
        <v>2010</v>
      </c>
      <c r="K592">
        <v>7</v>
      </c>
      <c r="L592" t="s">
        <v>21</v>
      </c>
      <c r="M592">
        <v>5184.87</v>
      </c>
      <c r="N592">
        <v>0</v>
      </c>
    </row>
    <row r="593" spans="1:14" x14ac:dyDescent="0.25">
      <c r="A593" t="s">
        <v>13</v>
      </c>
      <c r="B593" t="s">
        <v>151</v>
      </c>
      <c r="C593" t="s">
        <v>87</v>
      </c>
      <c r="D593" t="s">
        <v>19</v>
      </c>
      <c r="E593" t="s">
        <v>16</v>
      </c>
      <c r="F593" t="s">
        <v>87</v>
      </c>
      <c r="G593" t="s">
        <v>95</v>
      </c>
      <c r="H593" t="s">
        <v>49</v>
      </c>
      <c r="I593" t="s">
        <v>20</v>
      </c>
      <c r="J593">
        <v>2012</v>
      </c>
      <c r="K593">
        <v>10</v>
      </c>
      <c r="L593" t="s">
        <v>21</v>
      </c>
      <c r="M593">
        <v>5647.62</v>
      </c>
      <c r="N593">
        <v>0</v>
      </c>
    </row>
    <row r="594" spans="1:14" x14ac:dyDescent="0.25">
      <c r="A594" t="s">
        <v>13</v>
      </c>
      <c r="B594" t="s">
        <v>152</v>
      </c>
      <c r="C594" t="s">
        <v>87</v>
      </c>
      <c r="D594" t="s">
        <v>19</v>
      </c>
      <c r="E594" t="s">
        <v>16</v>
      </c>
      <c r="F594" t="s">
        <v>87</v>
      </c>
      <c r="G594" t="s">
        <v>95</v>
      </c>
      <c r="H594" t="s">
        <v>49</v>
      </c>
      <c r="I594" t="s">
        <v>22</v>
      </c>
      <c r="J594">
        <v>2012</v>
      </c>
      <c r="K594">
        <v>7</v>
      </c>
      <c r="L594" t="s">
        <v>23</v>
      </c>
      <c r="M594">
        <v>5513.65</v>
      </c>
      <c r="N594">
        <v>0</v>
      </c>
    </row>
    <row r="595" spans="1:14" x14ac:dyDescent="0.25">
      <c r="A595" t="s">
        <v>13</v>
      </c>
      <c r="B595" t="s">
        <v>152</v>
      </c>
      <c r="C595" t="s">
        <v>87</v>
      </c>
      <c r="D595" t="s">
        <v>19</v>
      </c>
      <c r="E595" t="s">
        <v>16</v>
      </c>
      <c r="F595" t="s">
        <v>87</v>
      </c>
      <c r="G595" t="s">
        <v>95</v>
      </c>
      <c r="H595" t="s">
        <v>49</v>
      </c>
      <c r="I595" t="s">
        <v>22</v>
      </c>
      <c r="J595">
        <v>2012</v>
      </c>
      <c r="K595">
        <v>12</v>
      </c>
      <c r="L595" t="s">
        <v>23</v>
      </c>
      <c r="M595">
        <v>5146.7</v>
      </c>
      <c r="N595">
        <v>0</v>
      </c>
    </row>
    <row r="596" spans="1:14" x14ac:dyDescent="0.25">
      <c r="A596" t="s">
        <v>13</v>
      </c>
      <c r="B596" t="s">
        <v>153</v>
      </c>
      <c r="C596" t="s">
        <v>87</v>
      </c>
      <c r="D596" t="s">
        <v>19</v>
      </c>
      <c r="E596" t="s">
        <v>16</v>
      </c>
      <c r="F596" t="s">
        <v>87</v>
      </c>
      <c r="G596" t="s">
        <v>95</v>
      </c>
      <c r="H596" t="s">
        <v>49</v>
      </c>
      <c r="I596" t="s">
        <v>24</v>
      </c>
      <c r="J596">
        <v>2010</v>
      </c>
      <c r="K596">
        <v>3</v>
      </c>
      <c r="L596" t="s">
        <v>25</v>
      </c>
      <c r="M596">
        <v>457.39</v>
      </c>
      <c r="N596">
        <v>0</v>
      </c>
    </row>
    <row r="597" spans="1:14" x14ac:dyDescent="0.25">
      <c r="A597" t="s">
        <v>13</v>
      </c>
      <c r="B597" t="s">
        <v>148</v>
      </c>
      <c r="C597" t="s">
        <v>87</v>
      </c>
      <c r="D597" t="s">
        <v>42</v>
      </c>
      <c r="E597" t="s">
        <v>16</v>
      </c>
      <c r="F597" t="s">
        <v>87</v>
      </c>
      <c r="G597" t="s">
        <v>93</v>
      </c>
      <c r="H597" t="s">
        <v>89</v>
      </c>
      <c r="I597" t="s">
        <v>47</v>
      </c>
      <c r="J597">
        <v>2010</v>
      </c>
      <c r="K597">
        <v>12</v>
      </c>
      <c r="L597" t="s">
        <v>48</v>
      </c>
      <c r="M597">
        <v>516</v>
      </c>
      <c r="N597">
        <v>0</v>
      </c>
    </row>
    <row r="598" spans="1:14" x14ac:dyDescent="0.25">
      <c r="A598" t="s">
        <v>13</v>
      </c>
      <c r="B598" t="s">
        <v>148</v>
      </c>
      <c r="C598" t="s">
        <v>87</v>
      </c>
      <c r="D598" t="s">
        <v>42</v>
      </c>
      <c r="E598" t="s">
        <v>16</v>
      </c>
      <c r="F598" t="s">
        <v>87</v>
      </c>
      <c r="G598" t="s">
        <v>93</v>
      </c>
      <c r="H598" t="s">
        <v>89</v>
      </c>
      <c r="I598" t="s">
        <v>47</v>
      </c>
      <c r="J598">
        <v>2012</v>
      </c>
      <c r="K598">
        <v>4</v>
      </c>
      <c r="L598" t="s">
        <v>48</v>
      </c>
      <c r="M598">
        <v>1383</v>
      </c>
      <c r="N598">
        <v>0</v>
      </c>
    </row>
    <row r="599" spans="1:14" x14ac:dyDescent="0.25">
      <c r="A599" t="s">
        <v>13</v>
      </c>
      <c r="B599" t="s">
        <v>148</v>
      </c>
      <c r="C599" t="s">
        <v>87</v>
      </c>
      <c r="D599" t="s">
        <v>42</v>
      </c>
      <c r="E599" t="s">
        <v>16</v>
      </c>
      <c r="F599" t="s">
        <v>87</v>
      </c>
      <c r="G599" t="s">
        <v>93</v>
      </c>
      <c r="H599" t="s">
        <v>89</v>
      </c>
      <c r="I599" t="s">
        <v>47</v>
      </c>
      <c r="J599">
        <v>2012</v>
      </c>
      <c r="K599">
        <v>7</v>
      </c>
      <c r="L599" t="s">
        <v>48</v>
      </c>
      <c r="M599">
        <v>1383</v>
      </c>
      <c r="N599">
        <v>0</v>
      </c>
    </row>
    <row r="600" spans="1:14" x14ac:dyDescent="0.25">
      <c r="A600" t="s">
        <v>13</v>
      </c>
      <c r="B600" t="s">
        <v>148</v>
      </c>
      <c r="C600" t="s">
        <v>87</v>
      </c>
      <c r="D600" t="s">
        <v>42</v>
      </c>
      <c r="E600" t="s">
        <v>16</v>
      </c>
      <c r="F600" t="s">
        <v>87</v>
      </c>
      <c r="G600" t="s">
        <v>93</v>
      </c>
      <c r="H600" t="s">
        <v>89</v>
      </c>
      <c r="I600" t="s">
        <v>47</v>
      </c>
      <c r="J600">
        <v>2012</v>
      </c>
      <c r="K600">
        <v>10</v>
      </c>
      <c r="L600" t="s">
        <v>48</v>
      </c>
      <c r="M600">
        <v>1383</v>
      </c>
      <c r="N600">
        <v>0</v>
      </c>
    </row>
    <row r="601" spans="1:14" x14ac:dyDescent="0.25">
      <c r="A601" t="s">
        <v>13</v>
      </c>
      <c r="B601" t="s">
        <v>149</v>
      </c>
      <c r="C601" t="s">
        <v>87</v>
      </c>
      <c r="D601" t="s">
        <v>15</v>
      </c>
      <c r="E601" t="s">
        <v>16</v>
      </c>
      <c r="F601" t="s">
        <v>87</v>
      </c>
      <c r="G601" t="s">
        <v>95</v>
      </c>
      <c r="H601" t="s">
        <v>49</v>
      </c>
      <c r="I601" t="s">
        <v>14</v>
      </c>
      <c r="J601">
        <v>2010</v>
      </c>
      <c r="K601">
        <v>12</v>
      </c>
      <c r="L601" t="s">
        <v>18</v>
      </c>
      <c r="M601">
        <v>54951.59</v>
      </c>
      <c r="N601">
        <v>0</v>
      </c>
    </row>
    <row r="602" spans="1:14" x14ac:dyDescent="0.25">
      <c r="A602" t="s">
        <v>13</v>
      </c>
      <c r="B602" t="s">
        <v>170</v>
      </c>
      <c r="C602" t="s">
        <v>87</v>
      </c>
      <c r="D602" t="s">
        <v>15</v>
      </c>
      <c r="E602" t="s">
        <v>16</v>
      </c>
      <c r="F602" t="s">
        <v>87</v>
      </c>
      <c r="G602" t="s">
        <v>95</v>
      </c>
      <c r="H602" t="s">
        <v>49</v>
      </c>
      <c r="I602" t="s">
        <v>53</v>
      </c>
      <c r="J602">
        <v>2012</v>
      </c>
      <c r="K602">
        <v>5</v>
      </c>
      <c r="L602" t="s">
        <v>54</v>
      </c>
      <c r="M602">
        <v>26.68</v>
      </c>
      <c r="N602">
        <v>0</v>
      </c>
    </row>
    <row r="603" spans="1:14" x14ac:dyDescent="0.25">
      <c r="A603" t="s">
        <v>13</v>
      </c>
      <c r="B603" t="s">
        <v>207</v>
      </c>
      <c r="C603" t="s">
        <v>87</v>
      </c>
      <c r="D603" t="s">
        <v>19</v>
      </c>
      <c r="E603" t="s">
        <v>16</v>
      </c>
      <c r="F603" t="s">
        <v>87</v>
      </c>
      <c r="G603" t="s">
        <v>95</v>
      </c>
      <c r="H603" t="s">
        <v>49</v>
      </c>
      <c r="I603" t="s">
        <v>60</v>
      </c>
      <c r="J603">
        <v>2012</v>
      </c>
      <c r="K603">
        <v>11</v>
      </c>
      <c r="L603" t="s">
        <v>75</v>
      </c>
      <c r="M603">
        <v>58.63</v>
      </c>
      <c r="N603">
        <v>0</v>
      </c>
    </row>
    <row r="604" spans="1:14" x14ac:dyDescent="0.25">
      <c r="A604" t="s">
        <v>13</v>
      </c>
      <c r="B604" t="s">
        <v>152</v>
      </c>
      <c r="C604" t="s">
        <v>87</v>
      </c>
      <c r="D604" t="s">
        <v>19</v>
      </c>
      <c r="E604" t="s">
        <v>16</v>
      </c>
      <c r="F604" t="s">
        <v>87</v>
      </c>
      <c r="G604" t="s">
        <v>95</v>
      </c>
      <c r="H604" t="s">
        <v>49</v>
      </c>
      <c r="I604" t="s">
        <v>22</v>
      </c>
      <c r="J604">
        <v>2010</v>
      </c>
      <c r="K604">
        <v>7</v>
      </c>
      <c r="L604" t="s">
        <v>23</v>
      </c>
      <c r="M604">
        <v>3427.01</v>
      </c>
      <c r="N604">
        <v>0</v>
      </c>
    </row>
    <row r="605" spans="1:14" x14ac:dyDescent="0.25">
      <c r="A605" t="s">
        <v>13</v>
      </c>
      <c r="B605" t="s">
        <v>152</v>
      </c>
      <c r="C605" t="s">
        <v>87</v>
      </c>
      <c r="D605" t="s">
        <v>19</v>
      </c>
      <c r="E605" t="s">
        <v>16</v>
      </c>
      <c r="F605" t="s">
        <v>87</v>
      </c>
      <c r="G605" t="s">
        <v>95</v>
      </c>
      <c r="H605" t="s">
        <v>49</v>
      </c>
      <c r="I605" t="s">
        <v>22</v>
      </c>
      <c r="J605">
        <v>2012</v>
      </c>
      <c r="K605">
        <v>8</v>
      </c>
      <c r="L605" t="s">
        <v>23</v>
      </c>
      <c r="M605">
        <v>5481.31</v>
      </c>
      <c r="N605">
        <v>0</v>
      </c>
    </row>
    <row r="606" spans="1:14" x14ac:dyDescent="0.25">
      <c r="A606" t="s">
        <v>13</v>
      </c>
      <c r="B606" t="s">
        <v>153</v>
      </c>
      <c r="C606" t="s">
        <v>87</v>
      </c>
      <c r="D606" t="s">
        <v>19</v>
      </c>
      <c r="E606" t="s">
        <v>16</v>
      </c>
      <c r="F606" t="s">
        <v>87</v>
      </c>
      <c r="G606" t="s">
        <v>95</v>
      </c>
      <c r="H606" t="s">
        <v>49</v>
      </c>
      <c r="I606" t="s">
        <v>24</v>
      </c>
      <c r="J606">
        <v>2010</v>
      </c>
      <c r="K606">
        <v>4</v>
      </c>
      <c r="L606" t="s">
        <v>25</v>
      </c>
      <c r="M606">
        <v>440.74</v>
      </c>
      <c r="N606">
        <v>0</v>
      </c>
    </row>
    <row r="607" spans="1:14" x14ac:dyDescent="0.25">
      <c r="A607" t="s">
        <v>13</v>
      </c>
      <c r="B607" t="s">
        <v>153</v>
      </c>
      <c r="C607" t="s">
        <v>87</v>
      </c>
      <c r="D607" t="s">
        <v>19</v>
      </c>
      <c r="E607" t="s">
        <v>16</v>
      </c>
      <c r="F607" t="s">
        <v>87</v>
      </c>
      <c r="G607" t="s">
        <v>95</v>
      </c>
      <c r="H607" t="s">
        <v>49</v>
      </c>
      <c r="I607" t="s">
        <v>24</v>
      </c>
      <c r="J607">
        <v>2012</v>
      </c>
      <c r="K607">
        <v>4</v>
      </c>
      <c r="L607" t="s">
        <v>25</v>
      </c>
      <c r="M607">
        <v>840.11</v>
      </c>
      <c r="N607">
        <v>0</v>
      </c>
    </row>
    <row r="608" spans="1:14" x14ac:dyDescent="0.25">
      <c r="A608" t="s">
        <v>13</v>
      </c>
      <c r="B608" t="s">
        <v>154</v>
      </c>
      <c r="C608" t="s">
        <v>87</v>
      </c>
      <c r="D608" t="s">
        <v>19</v>
      </c>
      <c r="E608" t="s">
        <v>16</v>
      </c>
      <c r="F608" t="s">
        <v>87</v>
      </c>
      <c r="G608" t="s">
        <v>95</v>
      </c>
      <c r="H608" t="s">
        <v>49</v>
      </c>
      <c r="I608" t="s">
        <v>26</v>
      </c>
      <c r="J608">
        <v>2010</v>
      </c>
      <c r="K608">
        <v>12</v>
      </c>
      <c r="L608" t="s">
        <v>50</v>
      </c>
      <c r="M608">
        <v>10353.84</v>
      </c>
      <c r="N608">
        <v>0</v>
      </c>
    </row>
    <row r="609" spans="1:14" x14ac:dyDescent="0.25">
      <c r="A609" t="s">
        <v>13</v>
      </c>
      <c r="B609" t="s">
        <v>154</v>
      </c>
      <c r="C609" t="s">
        <v>87</v>
      </c>
      <c r="D609" t="s">
        <v>19</v>
      </c>
      <c r="E609" t="s">
        <v>16</v>
      </c>
      <c r="F609" t="s">
        <v>87</v>
      </c>
      <c r="G609" t="s">
        <v>95</v>
      </c>
      <c r="H609" t="s">
        <v>49</v>
      </c>
      <c r="I609" t="s">
        <v>26</v>
      </c>
      <c r="J609">
        <v>2012</v>
      </c>
      <c r="K609">
        <v>7</v>
      </c>
      <c r="L609" t="s">
        <v>50</v>
      </c>
      <c r="M609">
        <v>15696.93</v>
      </c>
      <c r="N609">
        <v>0</v>
      </c>
    </row>
    <row r="610" spans="1:14" x14ac:dyDescent="0.25">
      <c r="A610" t="s">
        <v>13</v>
      </c>
      <c r="B610" t="s">
        <v>154</v>
      </c>
      <c r="C610" t="s">
        <v>87</v>
      </c>
      <c r="D610" t="s">
        <v>19</v>
      </c>
      <c r="E610" t="s">
        <v>16</v>
      </c>
      <c r="F610" t="s">
        <v>87</v>
      </c>
      <c r="G610" t="s">
        <v>95</v>
      </c>
      <c r="H610" t="s">
        <v>49</v>
      </c>
      <c r="I610" t="s">
        <v>26</v>
      </c>
      <c r="J610">
        <v>2012</v>
      </c>
      <c r="K610">
        <v>12</v>
      </c>
      <c r="L610" t="s">
        <v>50</v>
      </c>
      <c r="M610">
        <v>15434.29</v>
      </c>
      <c r="N610">
        <v>0</v>
      </c>
    </row>
    <row r="611" spans="1:14" x14ac:dyDescent="0.25">
      <c r="A611" t="s">
        <v>13</v>
      </c>
      <c r="B611" t="s">
        <v>158</v>
      </c>
      <c r="C611" t="s">
        <v>87</v>
      </c>
      <c r="D611" t="s">
        <v>28</v>
      </c>
      <c r="E611" t="s">
        <v>16</v>
      </c>
      <c r="F611" t="s">
        <v>87</v>
      </c>
      <c r="G611" t="s">
        <v>95</v>
      </c>
      <c r="H611" t="s">
        <v>49</v>
      </c>
      <c r="I611" t="s">
        <v>29</v>
      </c>
      <c r="J611">
        <v>2010</v>
      </c>
      <c r="K611">
        <v>1</v>
      </c>
      <c r="L611" t="s">
        <v>30</v>
      </c>
      <c r="M611">
        <v>0</v>
      </c>
      <c r="N611">
        <v>6000</v>
      </c>
    </row>
    <row r="612" spans="1:14" x14ac:dyDescent="0.25">
      <c r="A612" t="s">
        <v>13</v>
      </c>
      <c r="B612" t="s">
        <v>211</v>
      </c>
      <c r="C612" t="s">
        <v>87</v>
      </c>
      <c r="D612" t="s">
        <v>28</v>
      </c>
      <c r="E612" t="s">
        <v>16</v>
      </c>
      <c r="F612" t="s">
        <v>87</v>
      </c>
      <c r="G612" t="s">
        <v>95</v>
      </c>
      <c r="H612" t="s">
        <v>49</v>
      </c>
      <c r="I612" t="s">
        <v>55</v>
      </c>
      <c r="J612">
        <v>2012</v>
      </c>
      <c r="K612">
        <v>8</v>
      </c>
      <c r="L612" t="s">
        <v>56</v>
      </c>
      <c r="M612">
        <v>0</v>
      </c>
      <c r="N612">
        <v>0</v>
      </c>
    </row>
    <row r="613" spans="1:14" x14ac:dyDescent="0.25">
      <c r="A613" t="s">
        <v>13</v>
      </c>
      <c r="B613" t="s">
        <v>199</v>
      </c>
      <c r="C613" t="s">
        <v>87</v>
      </c>
      <c r="D613" t="s">
        <v>42</v>
      </c>
      <c r="E613" t="s">
        <v>16</v>
      </c>
      <c r="F613" t="s">
        <v>87</v>
      </c>
      <c r="G613" t="s">
        <v>97</v>
      </c>
      <c r="H613" t="s">
        <v>49</v>
      </c>
      <c r="I613" t="s">
        <v>43</v>
      </c>
      <c r="J613">
        <v>2012</v>
      </c>
      <c r="K613">
        <v>9</v>
      </c>
      <c r="L613" t="s">
        <v>44</v>
      </c>
      <c r="M613">
        <v>50</v>
      </c>
      <c r="N613">
        <v>0</v>
      </c>
    </row>
    <row r="614" spans="1:14" x14ac:dyDescent="0.25">
      <c r="A614" t="s">
        <v>13</v>
      </c>
      <c r="B614" t="s">
        <v>201</v>
      </c>
      <c r="C614" t="s">
        <v>87</v>
      </c>
      <c r="D614" t="s">
        <v>42</v>
      </c>
      <c r="E614" t="s">
        <v>16</v>
      </c>
      <c r="F614" t="s">
        <v>87</v>
      </c>
      <c r="G614" t="s">
        <v>97</v>
      </c>
      <c r="H614" t="s">
        <v>49</v>
      </c>
      <c r="I614" t="s">
        <v>47</v>
      </c>
      <c r="J614">
        <v>2011</v>
      </c>
      <c r="K614">
        <v>4</v>
      </c>
      <c r="L614" t="s">
        <v>48</v>
      </c>
      <c r="M614">
        <v>583</v>
      </c>
      <c r="N614">
        <v>0</v>
      </c>
    </row>
    <row r="615" spans="1:14" x14ac:dyDescent="0.25">
      <c r="A615" t="s">
        <v>13</v>
      </c>
      <c r="B615" t="s">
        <v>201</v>
      </c>
      <c r="C615" t="s">
        <v>87</v>
      </c>
      <c r="D615" t="s">
        <v>42</v>
      </c>
      <c r="E615" t="s">
        <v>16</v>
      </c>
      <c r="F615" t="s">
        <v>87</v>
      </c>
      <c r="G615" t="s">
        <v>97</v>
      </c>
      <c r="H615" t="s">
        <v>49</v>
      </c>
      <c r="I615" t="s">
        <v>47</v>
      </c>
      <c r="J615">
        <v>2011</v>
      </c>
      <c r="K615">
        <v>7</v>
      </c>
      <c r="L615" t="s">
        <v>48</v>
      </c>
      <c r="M615">
        <v>583</v>
      </c>
      <c r="N615">
        <v>0</v>
      </c>
    </row>
    <row r="616" spans="1:14" x14ac:dyDescent="0.25">
      <c r="A616" t="s">
        <v>13</v>
      </c>
      <c r="B616" t="s">
        <v>171</v>
      </c>
      <c r="C616" t="s">
        <v>87</v>
      </c>
      <c r="D616" t="s">
        <v>31</v>
      </c>
      <c r="E616" t="s">
        <v>16</v>
      </c>
      <c r="F616" t="s">
        <v>87</v>
      </c>
      <c r="G616" t="s">
        <v>95</v>
      </c>
      <c r="H616" t="s">
        <v>49</v>
      </c>
      <c r="I616" t="s">
        <v>62</v>
      </c>
      <c r="J616">
        <v>2011</v>
      </c>
      <c r="K616">
        <v>6</v>
      </c>
      <c r="L616" t="s">
        <v>63</v>
      </c>
      <c r="M616">
        <v>7295.47</v>
      </c>
      <c r="N616">
        <v>-11300</v>
      </c>
    </row>
    <row r="617" spans="1:14" x14ac:dyDescent="0.25">
      <c r="A617" t="s">
        <v>13</v>
      </c>
      <c r="B617" t="s">
        <v>171</v>
      </c>
      <c r="C617" t="s">
        <v>87</v>
      </c>
      <c r="D617" t="s">
        <v>31</v>
      </c>
      <c r="E617" t="s">
        <v>16</v>
      </c>
      <c r="F617" t="s">
        <v>87</v>
      </c>
      <c r="G617" t="s">
        <v>95</v>
      </c>
      <c r="H617" t="s">
        <v>49</v>
      </c>
      <c r="I617" t="s">
        <v>62</v>
      </c>
      <c r="J617">
        <v>2012</v>
      </c>
      <c r="K617">
        <v>4</v>
      </c>
      <c r="L617" t="s">
        <v>63</v>
      </c>
      <c r="M617">
        <v>1671.85</v>
      </c>
      <c r="N617">
        <v>0</v>
      </c>
    </row>
    <row r="618" spans="1:14" x14ac:dyDescent="0.25">
      <c r="A618" t="s">
        <v>13</v>
      </c>
      <c r="B618" t="s">
        <v>171</v>
      </c>
      <c r="C618" t="s">
        <v>87</v>
      </c>
      <c r="D618" t="s">
        <v>31</v>
      </c>
      <c r="E618" t="s">
        <v>16</v>
      </c>
      <c r="F618" t="s">
        <v>87</v>
      </c>
      <c r="G618" t="s">
        <v>95</v>
      </c>
      <c r="H618" t="s">
        <v>49</v>
      </c>
      <c r="I618" t="s">
        <v>62</v>
      </c>
      <c r="J618">
        <v>2012</v>
      </c>
      <c r="K618">
        <v>9</v>
      </c>
      <c r="L618" t="s">
        <v>63</v>
      </c>
      <c r="M618">
        <v>3681.11</v>
      </c>
      <c r="N618">
        <v>0</v>
      </c>
    </row>
    <row r="619" spans="1:14" x14ac:dyDescent="0.25">
      <c r="A619" t="s">
        <v>13</v>
      </c>
      <c r="B619" t="s">
        <v>159</v>
      </c>
      <c r="C619" t="s">
        <v>87</v>
      </c>
      <c r="D619" t="s">
        <v>31</v>
      </c>
      <c r="E619" t="s">
        <v>16</v>
      </c>
      <c r="F619" t="s">
        <v>87</v>
      </c>
      <c r="G619" t="s">
        <v>95</v>
      </c>
      <c r="H619" t="s">
        <v>49</v>
      </c>
      <c r="I619" t="s">
        <v>32</v>
      </c>
      <c r="J619">
        <v>2010</v>
      </c>
      <c r="K619">
        <v>7</v>
      </c>
      <c r="L619" t="s">
        <v>33</v>
      </c>
      <c r="M619">
        <v>601.22</v>
      </c>
      <c r="N619">
        <v>0</v>
      </c>
    </row>
    <row r="620" spans="1:14" x14ac:dyDescent="0.25">
      <c r="A620" t="s">
        <v>13</v>
      </c>
      <c r="B620" t="s">
        <v>159</v>
      </c>
      <c r="C620" t="s">
        <v>87</v>
      </c>
      <c r="D620" t="s">
        <v>31</v>
      </c>
      <c r="E620" t="s">
        <v>16</v>
      </c>
      <c r="F620" t="s">
        <v>87</v>
      </c>
      <c r="G620" t="s">
        <v>95</v>
      </c>
      <c r="H620" t="s">
        <v>49</v>
      </c>
      <c r="I620" t="s">
        <v>32</v>
      </c>
      <c r="J620">
        <v>2010</v>
      </c>
      <c r="K620">
        <v>9</v>
      </c>
      <c r="L620" t="s">
        <v>33</v>
      </c>
      <c r="M620">
        <v>122.97</v>
      </c>
      <c r="N620">
        <v>0</v>
      </c>
    </row>
    <row r="621" spans="1:14" x14ac:dyDescent="0.25">
      <c r="A621" t="s">
        <v>13</v>
      </c>
      <c r="B621" t="s">
        <v>159</v>
      </c>
      <c r="C621" t="s">
        <v>87</v>
      </c>
      <c r="D621" t="s">
        <v>31</v>
      </c>
      <c r="E621" t="s">
        <v>16</v>
      </c>
      <c r="F621" t="s">
        <v>87</v>
      </c>
      <c r="G621" t="s">
        <v>95</v>
      </c>
      <c r="H621" t="s">
        <v>49</v>
      </c>
      <c r="I621" t="s">
        <v>32</v>
      </c>
      <c r="J621">
        <v>2011</v>
      </c>
      <c r="K621">
        <v>7</v>
      </c>
      <c r="L621" t="s">
        <v>33</v>
      </c>
      <c r="M621">
        <v>483.36</v>
      </c>
      <c r="N621">
        <v>0</v>
      </c>
    </row>
    <row r="622" spans="1:14" x14ac:dyDescent="0.25">
      <c r="A622" t="s">
        <v>13</v>
      </c>
      <c r="B622" t="s">
        <v>160</v>
      </c>
      <c r="C622" t="s">
        <v>87</v>
      </c>
      <c r="D622" t="s">
        <v>31</v>
      </c>
      <c r="E622" t="s">
        <v>16</v>
      </c>
      <c r="F622" t="s">
        <v>87</v>
      </c>
      <c r="G622" t="s">
        <v>95</v>
      </c>
      <c r="H622" t="s">
        <v>49</v>
      </c>
      <c r="I622" t="s">
        <v>34</v>
      </c>
      <c r="J622">
        <v>2010</v>
      </c>
      <c r="K622">
        <v>6</v>
      </c>
      <c r="L622" t="s">
        <v>35</v>
      </c>
      <c r="M622">
        <v>9</v>
      </c>
      <c r="N622">
        <v>0</v>
      </c>
    </row>
    <row r="623" spans="1:14" x14ac:dyDescent="0.25">
      <c r="A623" t="s">
        <v>13</v>
      </c>
      <c r="B623" t="s">
        <v>160</v>
      </c>
      <c r="C623" t="s">
        <v>87</v>
      </c>
      <c r="D623" t="s">
        <v>31</v>
      </c>
      <c r="E623" t="s">
        <v>16</v>
      </c>
      <c r="F623" t="s">
        <v>87</v>
      </c>
      <c r="G623" t="s">
        <v>95</v>
      </c>
      <c r="H623" t="s">
        <v>49</v>
      </c>
      <c r="I623" t="s">
        <v>34</v>
      </c>
      <c r="J623">
        <v>2011</v>
      </c>
      <c r="K623">
        <v>2</v>
      </c>
      <c r="L623" t="s">
        <v>35</v>
      </c>
      <c r="M623">
        <v>514.64</v>
      </c>
      <c r="N623">
        <v>0</v>
      </c>
    </row>
    <row r="624" spans="1:14" x14ac:dyDescent="0.25">
      <c r="A624" t="s">
        <v>13</v>
      </c>
      <c r="B624" t="s">
        <v>160</v>
      </c>
      <c r="C624" t="s">
        <v>87</v>
      </c>
      <c r="D624" t="s">
        <v>31</v>
      </c>
      <c r="E624" t="s">
        <v>16</v>
      </c>
      <c r="F624" t="s">
        <v>87</v>
      </c>
      <c r="G624" t="s">
        <v>95</v>
      </c>
      <c r="H624" t="s">
        <v>49</v>
      </c>
      <c r="I624" t="s">
        <v>34</v>
      </c>
      <c r="J624">
        <v>2011</v>
      </c>
      <c r="K624">
        <v>6</v>
      </c>
      <c r="L624" t="s">
        <v>35</v>
      </c>
      <c r="M624">
        <v>78.98</v>
      </c>
      <c r="N624">
        <v>0</v>
      </c>
    </row>
    <row r="625" spans="1:14" x14ac:dyDescent="0.25">
      <c r="A625" t="s">
        <v>13</v>
      </c>
      <c r="B625" t="s">
        <v>160</v>
      </c>
      <c r="C625" t="s">
        <v>87</v>
      </c>
      <c r="D625" t="s">
        <v>31</v>
      </c>
      <c r="E625" t="s">
        <v>16</v>
      </c>
      <c r="F625" t="s">
        <v>87</v>
      </c>
      <c r="G625" t="s">
        <v>95</v>
      </c>
      <c r="H625" t="s">
        <v>49</v>
      </c>
      <c r="I625" t="s">
        <v>34</v>
      </c>
      <c r="J625">
        <v>2012</v>
      </c>
      <c r="K625">
        <v>11</v>
      </c>
      <c r="L625" t="s">
        <v>35</v>
      </c>
      <c r="M625">
        <v>235.79</v>
      </c>
      <c r="N625">
        <v>0</v>
      </c>
    </row>
    <row r="626" spans="1:14" x14ac:dyDescent="0.25">
      <c r="A626" t="s">
        <v>13</v>
      </c>
      <c r="B626" t="s">
        <v>161</v>
      </c>
      <c r="C626" t="s">
        <v>87</v>
      </c>
      <c r="D626" t="s">
        <v>31</v>
      </c>
      <c r="E626" t="s">
        <v>16</v>
      </c>
      <c r="F626" t="s">
        <v>87</v>
      </c>
      <c r="G626" t="s">
        <v>95</v>
      </c>
      <c r="H626" t="s">
        <v>49</v>
      </c>
      <c r="I626" t="s">
        <v>73</v>
      </c>
      <c r="J626">
        <v>2011</v>
      </c>
      <c r="K626">
        <v>12</v>
      </c>
      <c r="L626" t="s">
        <v>74</v>
      </c>
      <c r="M626">
        <v>276.92</v>
      </c>
      <c r="N626">
        <v>0</v>
      </c>
    </row>
    <row r="627" spans="1:14" x14ac:dyDescent="0.25">
      <c r="A627" t="s">
        <v>13</v>
      </c>
      <c r="B627" t="s">
        <v>217</v>
      </c>
      <c r="C627" t="s">
        <v>87</v>
      </c>
      <c r="D627" t="s">
        <v>31</v>
      </c>
      <c r="E627" t="s">
        <v>16</v>
      </c>
      <c r="F627" t="s">
        <v>87</v>
      </c>
      <c r="G627" t="s">
        <v>95</v>
      </c>
      <c r="H627" t="s">
        <v>49</v>
      </c>
      <c r="I627" t="s">
        <v>64</v>
      </c>
      <c r="J627">
        <v>2012</v>
      </c>
      <c r="K627">
        <v>1</v>
      </c>
      <c r="L627" t="s">
        <v>65</v>
      </c>
      <c r="M627">
        <v>0</v>
      </c>
      <c r="N627">
        <v>0</v>
      </c>
    </row>
    <row r="628" spans="1:14" x14ac:dyDescent="0.25">
      <c r="A628" t="s">
        <v>13</v>
      </c>
      <c r="B628" t="s">
        <v>184</v>
      </c>
      <c r="C628" t="s">
        <v>87</v>
      </c>
      <c r="D628" t="s">
        <v>31</v>
      </c>
      <c r="E628" t="s">
        <v>16</v>
      </c>
      <c r="F628" t="s">
        <v>87</v>
      </c>
      <c r="G628" t="s">
        <v>95</v>
      </c>
      <c r="H628" t="s">
        <v>49</v>
      </c>
      <c r="I628" t="s">
        <v>36</v>
      </c>
      <c r="J628">
        <v>2010</v>
      </c>
      <c r="K628">
        <v>7</v>
      </c>
      <c r="L628" t="s">
        <v>37</v>
      </c>
      <c r="M628">
        <v>14397</v>
      </c>
      <c r="N628">
        <v>0</v>
      </c>
    </row>
    <row r="629" spans="1:14" x14ac:dyDescent="0.25">
      <c r="A629" t="s">
        <v>13</v>
      </c>
      <c r="B629" t="s">
        <v>184</v>
      </c>
      <c r="C629" t="s">
        <v>87</v>
      </c>
      <c r="D629" t="s">
        <v>31</v>
      </c>
      <c r="E629" t="s">
        <v>16</v>
      </c>
      <c r="F629" t="s">
        <v>87</v>
      </c>
      <c r="G629" t="s">
        <v>95</v>
      </c>
      <c r="H629" t="s">
        <v>49</v>
      </c>
      <c r="I629" t="s">
        <v>36</v>
      </c>
      <c r="J629">
        <v>2011</v>
      </c>
      <c r="K629">
        <v>2</v>
      </c>
      <c r="L629" t="s">
        <v>37</v>
      </c>
      <c r="M629">
        <v>11705</v>
      </c>
      <c r="N629">
        <v>0</v>
      </c>
    </row>
    <row r="630" spans="1:14" x14ac:dyDescent="0.25">
      <c r="A630" t="s">
        <v>13</v>
      </c>
      <c r="B630" t="s">
        <v>184</v>
      </c>
      <c r="C630" t="s">
        <v>87</v>
      </c>
      <c r="D630" t="s">
        <v>31</v>
      </c>
      <c r="E630" t="s">
        <v>16</v>
      </c>
      <c r="F630" t="s">
        <v>87</v>
      </c>
      <c r="G630" t="s">
        <v>95</v>
      </c>
      <c r="H630" t="s">
        <v>49</v>
      </c>
      <c r="I630" t="s">
        <v>36</v>
      </c>
      <c r="J630">
        <v>2011</v>
      </c>
      <c r="K630">
        <v>5</v>
      </c>
      <c r="L630" t="s">
        <v>37</v>
      </c>
      <c r="M630">
        <v>11705</v>
      </c>
      <c r="N630">
        <v>0</v>
      </c>
    </row>
    <row r="631" spans="1:14" x14ac:dyDescent="0.25">
      <c r="A631" t="s">
        <v>13</v>
      </c>
      <c r="B631" t="s">
        <v>184</v>
      </c>
      <c r="C631" t="s">
        <v>87</v>
      </c>
      <c r="D631" t="s">
        <v>31</v>
      </c>
      <c r="E631" t="s">
        <v>16</v>
      </c>
      <c r="F631" t="s">
        <v>87</v>
      </c>
      <c r="G631" t="s">
        <v>95</v>
      </c>
      <c r="H631" t="s">
        <v>49</v>
      </c>
      <c r="I631" t="s">
        <v>36</v>
      </c>
      <c r="J631">
        <v>2011</v>
      </c>
      <c r="K631">
        <v>8</v>
      </c>
      <c r="L631" t="s">
        <v>37</v>
      </c>
      <c r="M631">
        <v>11705</v>
      </c>
      <c r="N631">
        <v>0</v>
      </c>
    </row>
    <row r="632" spans="1:14" x14ac:dyDescent="0.25">
      <c r="A632" t="s">
        <v>13</v>
      </c>
      <c r="B632" t="s">
        <v>185</v>
      </c>
      <c r="C632" t="s">
        <v>87</v>
      </c>
      <c r="D632" t="s">
        <v>31</v>
      </c>
      <c r="E632" t="s">
        <v>16</v>
      </c>
      <c r="F632" t="s">
        <v>87</v>
      </c>
      <c r="G632" t="s">
        <v>95</v>
      </c>
      <c r="H632" t="s">
        <v>49</v>
      </c>
      <c r="I632" t="s">
        <v>38</v>
      </c>
      <c r="J632">
        <v>2010</v>
      </c>
      <c r="K632">
        <v>1</v>
      </c>
      <c r="L632" t="s">
        <v>39</v>
      </c>
      <c r="M632">
        <v>0</v>
      </c>
      <c r="N632">
        <v>0</v>
      </c>
    </row>
    <row r="633" spans="1:14" x14ac:dyDescent="0.25">
      <c r="A633" t="s">
        <v>13</v>
      </c>
      <c r="B633" t="s">
        <v>218</v>
      </c>
      <c r="C633" t="s">
        <v>87</v>
      </c>
      <c r="D633" t="s">
        <v>31</v>
      </c>
      <c r="E633" t="s">
        <v>16</v>
      </c>
      <c r="F633" t="s">
        <v>87</v>
      </c>
      <c r="G633" t="s">
        <v>95</v>
      </c>
      <c r="H633" t="s">
        <v>49</v>
      </c>
      <c r="I633" t="s">
        <v>40</v>
      </c>
      <c r="J633">
        <v>2011</v>
      </c>
      <c r="K633">
        <v>5</v>
      </c>
      <c r="L633" t="s">
        <v>41</v>
      </c>
      <c r="M633">
        <v>622.77</v>
      </c>
      <c r="N633">
        <v>0</v>
      </c>
    </row>
    <row r="634" spans="1:14" x14ac:dyDescent="0.25">
      <c r="A634" t="s">
        <v>13</v>
      </c>
      <c r="B634" t="s">
        <v>218</v>
      </c>
      <c r="C634" t="s">
        <v>87</v>
      </c>
      <c r="D634" t="s">
        <v>31</v>
      </c>
      <c r="E634" t="s">
        <v>16</v>
      </c>
      <c r="F634" t="s">
        <v>87</v>
      </c>
      <c r="G634" t="s">
        <v>95</v>
      </c>
      <c r="H634" t="s">
        <v>49</v>
      </c>
      <c r="I634" t="s">
        <v>40</v>
      </c>
      <c r="J634">
        <v>2012</v>
      </c>
      <c r="K634">
        <v>5</v>
      </c>
      <c r="L634" t="s">
        <v>41</v>
      </c>
      <c r="M634">
        <v>1687.55</v>
      </c>
      <c r="N634">
        <v>0</v>
      </c>
    </row>
    <row r="635" spans="1:14" x14ac:dyDescent="0.25">
      <c r="A635" t="s">
        <v>13</v>
      </c>
      <c r="B635" t="s">
        <v>186</v>
      </c>
      <c r="C635" t="s">
        <v>87</v>
      </c>
      <c r="D635" t="s">
        <v>77</v>
      </c>
      <c r="E635" t="s">
        <v>16</v>
      </c>
      <c r="F635" t="s">
        <v>87</v>
      </c>
      <c r="G635" t="s">
        <v>95</v>
      </c>
      <c r="H635" t="s">
        <v>49</v>
      </c>
      <c r="I635" t="s">
        <v>78</v>
      </c>
      <c r="J635">
        <v>2010</v>
      </c>
      <c r="K635">
        <v>6</v>
      </c>
      <c r="L635" t="s">
        <v>86</v>
      </c>
      <c r="M635">
        <v>20000</v>
      </c>
      <c r="N635">
        <v>0</v>
      </c>
    </row>
    <row r="636" spans="1:14" x14ac:dyDescent="0.25">
      <c r="A636" t="s">
        <v>13</v>
      </c>
      <c r="B636" t="s">
        <v>186</v>
      </c>
      <c r="C636" t="s">
        <v>87</v>
      </c>
      <c r="D636" t="s">
        <v>77</v>
      </c>
      <c r="E636" t="s">
        <v>16</v>
      </c>
      <c r="F636" t="s">
        <v>87</v>
      </c>
      <c r="G636" t="s">
        <v>95</v>
      </c>
      <c r="H636" t="s">
        <v>49</v>
      </c>
      <c r="I636" t="s">
        <v>78</v>
      </c>
      <c r="J636">
        <v>2012</v>
      </c>
      <c r="K636">
        <v>7</v>
      </c>
      <c r="L636" t="s">
        <v>86</v>
      </c>
      <c r="M636">
        <v>20000</v>
      </c>
      <c r="N636">
        <v>0</v>
      </c>
    </row>
    <row r="637" spans="1:14" x14ac:dyDescent="0.25">
      <c r="A637" t="s">
        <v>13</v>
      </c>
      <c r="B637" t="s">
        <v>154</v>
      </c>
      <c r="C637" t="s">
        <v>87</v>
      </c>
      <c r="D637" t="s">
        <v>19</v>
      </c>
      <c r="E637" t="s">
        <v>16</v>
      </c>
      <c r="F637" t="s">
        <v>87</v>
      </c>
      <c r="G637" t="s">
        <v>95</v>
      </c>
      <c r="H637" t="s">
        <v>49</v>
      </c>
      <c r="I637" t="s">
        <v>26</v>
      </c>
      <c r="J637">
        <v>2012</v>
      </c>
      <c r="K637">
        <v>6</v>
      </c>
      <c r="L637" t="s">
        <v>50</v>
      </c>
      <c r="M637">
        <v>14906.02</v>
      </c>
      <c r="N637">
        <v>0</v>
      </c>
    </row>
    <row r="638" spans="1:14" x14ac:dyDescent="0.25">
      <c r="A638" t="s">
        <v>13</v>
      </c>
      <c r="B638" t="s">
        <v>155</v>
      </c>
      <c r="C638" t="s">
        <v>87</v>
      </c>
      <c r="D638" t="s">
        <v>19</v>
      </c>
      <c r="E638" t="s">
        <v>16</v>
      </c>
      <c r="F638" t="s">
        <v>87</v>
      </c>
      <c r="G638" t="s">
        <v>95</v>
      </c>
      <c r="H638" t="s">
        <v>49</v>
      </c>
      <c r="I638" t="s">
        <v>81</v>
      </c>
      <c r="J638">
        <v>2010</v>
      </c>
      <c r="K638">
        <v>7</v>
      </c>
      <c r="L638" t="s">
        <v>82</v>
      </c>
      <c r="M638">
        <v>0</v>
      </c>
      <c r="N638">
        <v>0</v>
      </c>
    </row>
    <row r="639" spans="1:14" x14ac:dyDescent="0.25">
      <c r="A639" t="s">
        <v>13</v>
      </c>
      <c r="B639" t="s">
        <v>158</v>
      </c>
      <c r="C639" t="s">
        <v>87</v>
      </c>
      <c r="D639" t="s">
        <v>28</v>
      </c>
      <c r="E639" t="s">
        <v>16</v>
      </c>
      <c r="F639" t="s">
        <v>87</v>
      </c>
      <c r="G639" t="s">
        <v>95</v>
      </c>
      <c r="H639" t="s">
        <v>49</v>
      </c>
      <c r="I639" t="s">
        <v>29</v>
      </c>
      <c r="J639">
        <v>2012</v>
      </c>
      <c r="K639">
        <v>7</v>
      </c>
      <c r="L639" t="s">
        <v>30</v>
      </c>
      <c r="M639">
        <v>46.83</v>
      </c>
      <c r="N639">
        <v>0</v>
      </c>
    </row>
    <row r="640" spans="1:14" x14ac:dyDescent="0.25">
      <c r="A640" t="s">
        <v>13</v>
      </c>
      <c r="B640" t="s">
        <v>211</v>
      </c>
      <c r="C640" t="s">
        <v>87</v>
      </c>
      <c r="D640" t="s">
        <v>28</v>
      </c>
      <c r="E640" t="s">
        <v>16</v>
      </c>
      <c r="F640" t="s">
        <v>87</v>
      </c>
      <c r="G640" t="s">
        <v>95</v>
      </c>
      <c r="H640" t="s">
        <v>49</v>
      </c>
      <c r="I640" t="s">
        <v>55</v>
      </c>
      <c r="J640">
        <v>2011</v>
      </c>
      <c r="K640">
        <v>1</v>
      </c>
      <c r="L640" t="s">
        <v>56</v>
      </c>
      <c r="M640">
        <v>0</v>
      </c>
      <c r="N640">
        <v>2000</v>
      </c>
    </row>
    <row r="641" spans="1:14" x14ac:dyDescent="0.25">
      <c r="A641" t="s">
        <v>13</v>
      </c>
      <c r="B641" t="s">
        <v>211</v>
      </c>
      <c r="C641" t="s">
        <v>87</v>
      </c>
      <c r="D641" t="s">
        <v>28</v>
      </c>
      <c r="E641" t="s">
        <v>16</v>
      </c>
      <c r="F641" t="s">
        <v>87</v>
      </c>
      <c r="G641" t="s">
        <v>95</v>
      </c>
      <c r="H641" t="s">
        <v>49</v>
      </c>
      <c r="I641" t="s">
        <v>55</v>
      </c>
      <c r="J641">
        <v>2012</v>
      </c>
      <c r="K641">
        <v>12</v>
      </c>
      <c r="L641" t="s">
        <v>56</v>
      </c>
      <c r="M641">
        <v>4152.18</v>
      </c>
      <c r="N641">
        <v>0</v>
      </c>
    </row>
    <row r="642" spans="1:14" x14ac:dyDescent="0.25">
      <c r="A642" t="s">
        <v>13</v>
      </c>
      <c r="B642" t="s">
        <v>159</v>
      </c>
      <c r="C642" t="s">
        <v>87</v>
      </c>
      <c r="D642" t="s">
        <v>31</v>
      </c>
      <c r="E642" t="s">
        <v>16</v>
      </c>
      <c r="F642" t="s">
        <v>87</v>
      </c>
      <c r="G642" t="s">
        <v>95</v>
      </c>
      <c r="H642" t="s">
        <v>49</v>
      </c>
      <c r="I642" t="s">
        <v>32</v>
      </c>
      <c r="J642">
        <v>2012</v>
      </c>
      <c r="K642">
        <v>4</v>
      </c>
      <c r="L642" t="s">
        <v>33</v>
      </c>
      <c r="M642">
        <v>554.28</v>
      </c>
      <c r="N642">
        <v>0</v>
      </c>
    </row>
    <row r="643" spans="1:14" x14ac:dyDescent="0.25">
      <c r="A643" t="s">
        <v>13</v>
      </c>
      <c r="B643" t="s">
        <v>160</v>
      </c>
      <c r="C643" t="s">
        <v>87</v>
      </c>
      <c r="D643" t="s">
        <v>31</v>
      </c>
      <c r="E643" t="s">
        <v>16</v>
      </c>
      <c r="F643" t="s">
        <v>87</v>
      </c>
      <c r="G643" t="s">
        <v>95</v>
      </c>
      <c r="H643" t="s">
        <v>49</v>
      </c>
      <c r="I643" t="s">
        <v>34</v>
      </c>
      <c r="J643">
        <v>2010</v>
      </c>
      <c r="K643">
        <v>7</v>
      </c>
      <c r="L643" t="s">
        <v>35</v>
      </c>
      <c r="M643">
        <v>515.79999999999995</v>
      </c>
      <c r="N643">
        <v>0</v>
      </c>
    </row>
    <row r="644" spans="1:14" x14ac:dyDescent="0.25">
      <c r="A644" t="s">
        <v>13</v>
      </c>
      <c r="B644" t="s">
        <v>160</v>
      </c>
      <c r="C644" t="s">
        <v>87</v>
      </c>
      <c r="D644" t="s">
        <v>31</v>
      </c>
      <c r="E644" t="s">
        <v>16</v>
      </c>
      <c r="F644" t="s">
        <v>87</v>
      </c>
      <c r="G644" t="s">
        <v>95</v>
      </c>
      <c r="H644" t="s">
        <v>49</v>
      </c>
      <c r="I644" t="s">
        <v>34</v>
      </c>
      <c r="J644">
        <v>2011</v>
      </c>
      <c r="K644">
        <v>11</v>
      </c>
      <c r="L644" t="s">
        <v>35</v>
      </c>
      <c r="M644">
        <v>1987.24</v>
      </c>
      <c r="N644">
        <v>0</v>
      </c>
    </row>
    <row r="645" spans="1:14" x14ac:dyDescent="0.25">
      <c r="A645" t="s">
        <v>13</v>
      </c>
      <c r="B645" t="s">
        <v>160</v>
      </c>
      <c r="C645" t="s">
        <v>87</v>
      </c>
      <c r="D645" t="s">
        <v>31</v>
      </c>
      <c r="E645" t="s">
        <v>16</v>
      </c>
      <c r="F645" t="s">
        <v>87</v>
      </c>
      <c r="G645" t="s">
        <v>95</v>
      </c>
      <c r="H645" t="s">
        <v>49</v>
      </c>
      <c r="I645" t="s">
        <v>34</v>
      </c>
      <c r="J645">
        <v>2012</v>
      </c>
      <c r="K645">
        <v>2</v>
      </c>
      <c r="L645" t="s">
        <v>35</v>
      </c>
      <c r="M645">
        <v>148.72999999999999</v>
      </c>
      <c r="N645">
        <v>0</v>
      </c>
    </row>
    <row r="646" spans="1:14" x14ac:dyDescent="0.25">
      <c r="A646" t="s">
        <v>13</v>
      </c>
      <c r="B646" t="s">
        <v>160</v>
      </c>
      <c r="C646" t="s">
        <v>87</v>
      </c>
      <c r="D646" t="s">
        <v>31</v>
      </c>
      <c r="E646" t="s">
        <v>16</v>
      </c>
      <c r="F646" t="s">
        <v>87</v>
      </c>
      <c r="G646" t="s">
        <v>95</v>
      </c>
      <c r="H646" t="s">
        <v>49</v>
      </c>
      <c r="I646" t="s">
        <v>34</v>
      </c>
      <c r="J646">
        <v>2012</v>
      </c>
      <c r="K646">
        <v>8</v>
      </c>
      <c r="L646" t="s">
        <v>35</v>
      </c>
      <c r="M646">
        <v>771.38</v>
      </c>
      <c r="N646">
        <v>0</v>
      </c>
    </row>
    <row r="647" spans="1:14" x14ac:dyDescent="0.25">
      <c r="A647" t="s">
        <v>13</v>
      </c>
      <c r="B647" t="s">
        <v>218</v>
      </c>
      <c r="C647" t="s">
        <v>87</v>
      </c>
      <c r="D647" t="s">
        <v>31</v>
      </c>
      <c r="E647" t="s">
        <v>16</v>
      </c>
      <c r="F647" t="s">
        <v>87</v>
      </c>
      <c r="G647" t="s">
        <v>95</v>
      </c>
      <c r="H647" t="s">
        <v>49</v>
      </c>
      <c r="I647" t="s">
        <v>40</v>
      </c>
      <c r="J647">
        <v>2010</v>
      </c>
      <c r="K647">
        <v>9</v>
      </c>
      <c r="L647" t="s">
        <v>41</v>
      </c>
      <c r="M647">
        <v>1756.04</v>
      </c>
      <c r="N647">
        <v>0</v>
      </c>
    </row>
    <row r="648" spans="1:14" x14ac:dyDescent="0.25">
      <c r="A648" t="s">
        <v>13</v>
      </c>
      <c r="B648" t="s">
        <v>186</v>
      </c>
      <c r="C648" t="s">
        <v>87</v>
      </c>
      <c r="D648" t="s">
        <v>77</v>
      </c>
      <c r="E648" t="s">
        <v>16</v>
      </c>
      <c r="F648" t="s">
        <v>87</v>
      </c>
      <c r="G648" t="s">
        <v>95</v>
      </c>
      <c r="H648" t="s">
        <v>49</v>
      </c>
      <c r="I648" t="s">
        <v>78</v>
      </c>
      <c r="J648">
        <v>2012</v>
      </c>
      <c r="K648">
        <v>12</v>
      </c>
      <c r="L648" t="s">
        <v>86</v>
      </c>
      <c r="M648">
        <v>0</v>
      </c>
      <c r="N648">
        <v>0</v>
      </c>
    </row>
    <row r="649" spans="1:14" x14ac:dyDescent="0.25">
      <c r="A649" t="s">
        <v>13</v>
      </c>
      <c r="B649" t="s">
        <v>162</v>
      </c>
      <c r="C649" t="s">
        <v>87</v>
      </c>
      <c r="D649" t="s">
        <v>42</v>
      </c>
      <c r="E649" t="s">
        <v>16</v>
      </c>
      <c r="F649" t="s">
        <v>87</v>
      </c>
      <c r="G649" t="s">
        <v>95</v>
      </c>
      <c r="H649" t="s">
        <v>49</v>
      </c>
      <c r="I649" t="s">
        <v>51</v>
      </c>
      <c r="J649">
        <v>2010</v>
      </c>
      <c r="K649">
        <v>10</v>
      </c>
      <c r="L649" t="s">
        <v>52</v>
      </c>
      <c r="M649">
        <v>442</v>
      </c>
      <c r="N649">
        <v>0</v>
      </c>
    </row>
    <row r="650" spans="1:14" x14ac:dyDescent="0.25">
      <c r="A650" t="s">
        <v>13</v>
      </c>
      <c r="B650" t="s">
        <v>162</v>
      </c>
      <c r="C650" t="s">
        <v>87</v>
      </c>
      <c r="D650" t="s">
        <v>42</v>
      </c>
      <c r="E650" t="s">
        <v>16</v>
      </c>
      <c r="F650" t="s">
        <v>87</v>
      </c>
      <c r="G650" t="s">
        <v>95</v>
      </c>
      <c r="H650" t="s">
        <v>49</v>
      </c>
      <c r="I650" t="s">
        <v>51</v>
      </c>
      <c r="J650">
        <v>2011</v>
      </c>
      <c r="K650">
        <v>3</v>
      </c>
      <c r="L650" t="s">
        <v>52</v>
      </c>
      <c r="M650">
        <v>558</v>
      </c>
      <c r="N650">
        <v>0</v>
      </c>
    </row>
    <row r="651" spans="1:14" x14ac:dyDescent="0.25">
      <c r="A651" t="s">
        <v>13</v>
      </c>
      <c r="B651" t="s">
        <v>162</v>
      </c>
      <c r="C651" t="s">
        <v>87</v>
      </c>
      <c r="D651" t="s">
        <v>42</v>
      </c>
      <c r="E651" t="s">
        <v>16</v>
      </c>
      <c r="F651" t="s">
        <v>87</v>
      </c>
      <c r="G651" t="s">
        <v>95</v>
      </c>
      <c r="H651" t="s">
        <v>49</v>
      </c>
      <c r="I651" t="s">
        <v>51</v>
      </c>
      <c r="J651">
        <v>2011</v>
      </c>
      <c r="K651">
        <v>6</v>
      </c>
      <c r="L651" t="s">
        <v>52</v>
      </c>
      <c r="M651">
        <v>558</v>
      </c>
      <c r="N651">
        <v>0</v>
      </c>
    </row>
    <row r="652" spans="1:14" x14ac:dyDescent="0.25">
      <c r="A652" t="s">
        <v>13</v>
      </c>
      <c r="B652" t="s">
        <v>162</v>
      </c>
      <c r="C652" t="s">
        <v>87</v>
      </c>
      <c r="D652" t="s">
        <v>42</v>
      </c>
      <c r="E652" t="s">
        <v>16</v>
      </c>
      <c r="F652" t="s">
        <v>87</v>
      </c>
      <c r="G652" t="s">
        <v>95</v>
      </c>
      <c r="H652" t="s">
        <v>49</v>
      </c>
      <c r="I652" t="s">
        <v>51</v>
      </c>
      <c r="J652">
        <v>2011</v>
      </c>
      <c r="K652">
        <v>9</v>
      </c>
      <c r="L652" t="s">
        <v>52</v>
      </c>
      <c r="M652">
        <v>558</v>
      </c>
      <c r="N652">
        <v>0</v>
      </c>
    </row>
    <row r="653" spans="1:14" x14ac:dyDescent="0.25">
      <c r="A653" t="s">
        <v>13</v>
      </c>
      <c r="B653" t="s">
        <v>163</v>
      </c>
      <c r="C653" t="s">
        <v>87</v>
      </c>
      <c r="D653" t="s">
        <v>42</v>
      </c>
      <c r="E653" t="s">
        <v>16</v>
      </c>
      <c r="F653" t="s">
        <v>87</v>
      </c>
      <c r="G653" t="s">
        <v>95</v>
      </c>
      <c r="H653" t="s">
        <v>49</v>
      </c>
      <c r="I653" t="s">
        <v>43</v>
      </c>
      <c r="J653">
        <v>2011</v>
      </c>
      <c r="K653">
        <v>1</v>
      </c>
      <c r="L653" t="s">
        <v>44</v>
      </c>
      <c r="M653">
        <v>4342</v>
      </c>
      <c r="N653">
        <v>52100</v>
      </c>
    </row>
    <row r="654" spans="1:14" x14ac:dyDescent="0.25">
      <c r="A654" t="s">
        <v>13</v>
      </c>
      <c r="B654" t="s">
        <v>163</v>
      </c>
      <c r="C654" t="s">
        <v>87</v>
      </c>
      <c r="D654" t="s">
        <v>42</v>
      </c>
      <c r="E654" t="s">
        <v>16</v>
      </c>
      <c r="F654" t="s">
        <v>87</v>
      </c>
      <c r="G654" t="s">
        <v>95</v>
      </c>
      <c r="H654" t="s">
        <v>49</v>
      </c>
      <c r="I654" t="s">
        <v>43</v>
      </c>
      <c r="J654">
        <v>2012</v>
      </c>
      <c r="K654">
        <v>8</v>
      </c>
      <c r="L654" t="s">
        <v>44</v>
      </c>
      <c r="M654">
        <v>4392</v>
      </c>
      <c r="N654">
        <v>0</v>
      </c>
    </row>
    <row r="655" spans="1:14" x14ac:dyDescent="0.25">
      <c r="A655" t="s">
        <v>13</v>
      </c>
      <c r="B655" t="s">
        <v>163</v>
      </c>
      <c r="C655" t="s">
        <v>87</v>
      </c>
      <c r="D655" t="s">
        <v>42</v>
      </c>
      <c r="E655" t="s">
        <v>16</v>
      </c>
      <c r="F655" t="s">
        <v>87</v>
      </c>
      <c r="G655" t="s">
        <v>95</v>
      </c>
      <c r="H655" t="s">
        <v>49</v>
      </c>
      <c r="I655" t="s">
        <v>43</v>
      </c>
      <c r="J655">
        <v>2012</v>
      </c>
      <c r="K655">
        <v>11</v>
      </c>
      <c r="L655" t="s">
        <v>44</v>
      </c>
      <c r="M655">
        <v>4392</v>
      </c>
      <c r="N655">
        <v>0</v>
      </c>
    </row>
    <row r="656" spans="1:14" x14ac:dyDescent="0.25">
      <c r="A656" t="s">
        <v>13</v>
      </c>
      <c r="B656" t="s">
        <v>187</v>
      </c>
      <c r="C656" t="s">
        <v>87</v>
      </c>
      <c r="D656" t="s">
        <v>42</v>
      </c>
      <c r="E656" t="s">
        <v>16</v>
      </c>
      <c r="F656" t="s">
        <v>87</v>
      </c>
      <c r="G656" t="s">
        <v>95</v>
      </c>
      <c r="H656" t="s">
        <v>49</v>
      </c>
      <c r="I656" t="s">
        <v>70</v>
      </c>
      <c r="J656">
        <v>2011</v>
      </c>
      <c r="K656">
        <v>10</v>
      </c>
      <c r="L656" t="s">
        <v>98</v>
      </c>
      <c r="M656">
        <v>58</v>
      </c>
      <c r="N656">
        <v>0</v>
      </c>
    </row>
    <row r="657" spans="1:14" x14ac:dyDescent="0.25">
      <c r="A657" t="s">
        <v>13</v>
      </c>
      <c r="B657" t="s">
        <v>187</v>
      </c>
      <c r="C657" t="s">
        <v>87</v>
      </c>
      <c r="D657" t="s">
        <v>42</v>
      </c>
      <c r="E657" t="s">
        <v>16</v>
      </c>
      <c r="F657" t="s">
        <v>87</v>
      </c>
      <c r="G657" t="s">
        <v>95</v>
      </c>
      <c r="H657" t="s">
        <v>49</v>
      </c>
      <c r="I657" t="s">
        <v>70</v>
      </c>
      <c r="J657">
        <v>2012</v>
      </c>
      <c r="K657">
        <v>9</v>
      </c>
      <c r="L657" t="s">
        <v>98</v>
      </c>
      <c r="M657">
        <v>58</v>
      </c>
      <c r="N657">
        <v>0</v>
      </c>
    </row>
    <row r="658" spans="1:14" x14ac:dyDescent="0.25">
      <c r="A658" t="s">
        <v>13</v>
      </c>
      <c r="B658" t="s">
        <v>187</v>
      </c>
      <c r="C658" t="s">
        <v>87</v>
      </c>
      <c r="D658" t="s">
        <v>42</v>
      </c>
      <c r="E658" t="s">
        <v>16</v>
      </c>
      <c r="F658" t="s">
        <v>87</v>
      </c>
      <c r="G658" t="s">
        <v>95</v>
      </c>
      <c r="H658" t="s">
        <v>49</v>
      </c>
      <c r="I658" t="s">
        <v>70</v>
      </c>
      <c r="J658">
        <v>2012</v>
      </c>
      <c r="K658">
        <v>12</v>
      </c>
      <c r="L658" t="s">
        <v>98</v>
      </c>
      <c r="M658">
        <v>58</v>
      </c>
      <c r="N658">
        <v>0</v>
      </c>
    </row>
    <row r="659" spans="1:14" x14ac:dyDescent="0.25">
      <c r="A659" t="s">
        <v>13</v>
      </c>
      <c r="B659" t="s">
        <v>162</v>
      </c>
      <c r="C659" t="s">
        <v>87</v>
      </c>
      <c r="D659" t="s">
        <v>42</v>
      </c>
      <c r="E659" t="s">
        <v>16</v>
      </c>
      <c r="F659" t="s">
        <v>87</v>
      </c>
      <c r="G659" t="s">
        <v>95</v>
      </c>
      <c r="H659" t="s">
        <v>49</v>
      </c>
      <c r="I659" t="s">
        <v>51</v>
      </c>
      <c r="J659">
        <v>2011</v>
      </c>
      <c r="K659">
        <v>1</v>
      </c>
      <c r="L659" t="s">
        <v>52</v>
      </c>
      <c r="M659">
        <v>558</v>
      </c>
      <c r="N659">
        <v>6700</v>
      </c>
    </row>
    <row r="660" spans="1:14" x14ac:dyDescent="0.25">
      <c r="A660" t="s">
        <v>13</v>
      </c>
      <c r="B660" t="s">
        <v>163</v>
      </c>
      <c r="C660" t="s">
        <v>87</v>
      </c>
      <c r="D660" t="s">
        <v>42</v>
      </c>
      <c r="E660" t="s">
        <v>16</v>
      </c>
      <c r="F660" t="s">
        <v>87</v>
      </c>
      <c r="G660" t="s">
        <v>95</v>
      </c>
      <c r="H660" t="s">
        <v>49</v>
      </c>
      <c r="I660" t="s">
        <v>43</v>
      </c>
      <c r="J660">
        <v>2010</v>
      </c>
      <c r="K660">
        <v>5</v>
      </c>
      <c r="L660" t="s">
        <v>44</v>
      </c>
      <c r="M660">
        <v>2883</v>
      </c>
      <c r="N660">
        <v>0</v>
      </c>
    </row>
    <row r="661" spans="1:14" x14ac:dyDescent="0.25">
      <c r="A661" t="s">
        <v>13</v>
      </c>
      <c r="B661" t="s">
        <v>163</v>
      </c>
      <c r="C661" t="s">
        <v>87</v>
      </c>
      <c r="D661" t="s">
        <v>42</v>
      </c>
      <c r="E661" t="s">
        <v>16</v>
      </c>
      <c r="F661" t="s">
        <v>87</v>
      </c>
      <c r="G661" t="s">
        <v>95</v>
      </c>
      <c r="H661" t="s">
        <v>49</v>
      </c>
      <c r="I661" t="s">
        <v>43</v>
      </c>
      <c r="J661">
        <v>2010</v>
      </c>
      <c r="K661">
        <v>8</v>
      </c>
      <c r="L661" t="s">
        <v>44</v>
      </c>
      <c r="M661">
        <v>2883</v>
      </c>
      <c r="N661">
        <v>0</v>
      </c>
    </row>
    <row r="662" spans="1:14" x14ac:dyDescent="0.25">
      <c r="A662" t="s">
        <v>13</v>
      </c>
      <c r="B662" t="s">
        <v>163</v>
      </c>
      <c r="C662" t="s">
        <v>87</v>
      </c>
      <c r="D662" t="s">
        <v>42</v>
      </c>
      <c r="E662" t="s">
        <v>16</v>
      </c>
      <c r="F662" t="s">
        <v>87</v>
      </c>
      <c r="G662" t="s">
        <v>95</v>
      </c>
      <c r="H662" t="s">
        <v>49</v>
      </c>
      <c r="I662" t="s">
        <v>43</v>
      </c>
      <c r="J662">
        <v>2010</v>
      </c>
      <c r="K662">
        <v>11</v>
      </c>
      <c r="L662" t="s">
        <v>44</v>
      </c>
      <c r="M662">
        <v>2883</v>
      </c>
      <c r="N662">
        <v>0</v>
      </c>
    </row>
    <row r="663" spans="1:14" x14ac:dyDescent="0.25">
      <c r="A663" t="s">
        <v>13</v>
      </c>
      <c r="B663" t="s">
        <v>164</v>
      </c>
      <c r="C663" t="s">
        <v>87</v>
      </c>
      <c r="D663" t="s">
        <v>42</v>
      </c>
      <c r="E663" t="s">
        <v>16</v>
      </c>
      <c r="F663" t="s">
        <v>87</v>
      </c>
      <c r="G663" t="s">
        <v>95</v>
      </c>
      <c r="H663" t="s">
        <v>49</v>
      </c>
      <c r="I663" t="s">
        <v>45</v>
      </c>
      <c r="J663">
        <v>2010</v>
      </c>
      <c r="K663">
        <v>6</v>
      </c>
      <c r="L663" t="s">
        <v>46</v>
      </c>
      <c r="M663">
        <v>7853</v>
      </c>
      <c r="N663">
        <v>0</v>
      </c>
    </row>
    <row r="664" spans="1:14" x14ac:dyDescent="0.25">
      <c r="A664" t="s">
        <v>13</v>
      </c>
      <c r="B664" t="s">
        <v>164</v>
      </c>
      <c r="C664" t="s">
        <v>87</v>
      </c>
      <c r="D664" t="s">
        <v>42</v>
      </c>
      <c r="E664" t="s">
        <v>16</v>
      </c>
      <c r="F664" t="s">
        <v>87</v>
      </c>
      <c r="G664" t="s">
        <v>95</v>
      </c>
      <c r="H664" t="s">
        <v>49</v>
      </c>
      <c r="I664" t="s">
        <v>45</v>
      </c>
      <c r="J664">
        <v>2010</v>
      </c>
      <c r="K664">
        <v>9</v>
      </c>
      <c r="L664" t="s">
        <v>46</v>
      </c>
      <c r="M664">
        <v>7853</v>
      </c>
      <c r="N664">
        <v>0</v>
      </c>
    </row>
    <row r="665" spans="1:14" x14ac:dyDescent="0.25">
      <c r="A665" t="s">
        <v>13</v>
      </c>
      <c r="B665" t="s">
        <v>164</v>
      </c>
      <c r="C665" t="s">
        <v>87</v>
      </c>
      <c r="D665" t="s">
        <v>42</v>
      </c>
      <c r="E665" t="s">
        <v>16</v>
      </c>
      <c r="F665" t="s">
        <v>87</v>
      </c>
      <c r="G665" t="s">
        <v>95</v>
      </c>
      <c r="H665" t="s">
        <v>49</v>
      </c>
      <c r="I665" t="s">
        <v>45</v>
      </c>
      <c r="J665">
        <v>2010</v>
      </c>
      <c r="K665">
        <v>12</v>
      </c>
      <c r="L665" t="s">
        <v>46</v>
      </c>
      <c r="M665">
        <v>7853</v>
      </c>
      <c r="N665">
        <v>0</v>
      </c>
    </row>
    <row r="666" spans="1:14" x14ac:dyDescent="0.25">
      <c r="A666" t="s">
        <v>13</v>
      </c>
      <c r="B666" t="s">
        <v>214</v>
      </c>
      <c r="C666" t="s">
        <v>87</v>
      </c>
      <c r="D666" t="s">
        <v>19</v>
      </c>
      <c r="E666" t="s">
        <v>16</v>
      </c>
      <c r="F666" t="s">
        <v>87</v>
      </c>
      <c r="G666" t="s">
        <v>96</v>
      </c>
      <c r="H666" t="s">
        <v>83</v>
      </c>
      <c r="I666" t="s">
        <v>24</v>
      </c>
      <c r="J666">
        <v>2012</v>
      </c>
      <c r="K666">
        <v>1</v>
      </c>
      <c r="L666" t="s">
        <v>25</v>
      </c>
      <c r="M666">
        <v>0</v>
      </c>
      <c r="N666">
        <v>0</v>
      </c>
    </row>
    <row r="667" spans="1:14" x14ac:dyDescent="0.25">
      <c r="A667" t="s">
        <v>13</v>
      </c>
      <c r="B667" t="s">
        <v>219</v>
      </c>
      <c r="C667" t="s">
        <v>87</v>
      </c>
      <c r="D667" t="s">
        <v>19</v>
      </c>
      <c r="E667" t="s">
        <v>16</v>
      </c>
      <c r="F667" t="s">
        <v>87</v>
      </c>
      <c r="G667" t="s">
        <v>96</v>
      </c>
      <c r="H667" t="s">
        <v>83</v>
      </c>
      <c r="I667" t="s">
        <v>26</v>
      </c>
      <c r="J667">
        <v>2010</v>
      </c>
      <c r="K667">
        <v>1</v>
      </c>
      <c r="L667" t="s">
        <v>27</v>
      </c>
      <c r="M667">
        <v>0</v>
      </c>
      <c r="N667">
        <v>0</v>
      </c>
    </row>
    <row r="668" spans="1:14" x14ac:dyDescent="0.25">
      <c r="A668" t="s">
        <v>13</v>
      </c>
      <c r="B668" t="s">
        <v>220</v>
      </c>
      <c r="C668" t="s">
        <v>87</v>
      </c>
      <c r="D668" t="s">
        <v>28</v>
      </c>
      <c r="E668" t="s">
        <v>16</v>
      </c>
      <c r="F668" t="s">
        <v>87</v>
      </c>
      <c r="G668" t="s">
        <v>96</v>
      </c>
      <c r="H668" t="s">
        <v>83</v>
      </c>
      <c r="I668" t="s">
        <v>55</v>
      </c>
      <c r="J668">
        <v>2012</v>
      </c>
      <c r="K668">
        <v>1</v>
      </c>
      <c r="L668" t="s">
        <v>56</v>
      </c>
      <c r="M668">
        <v>0</v>
      </c>
      <c r="N668">
        <v>0</v>
      </c>
    </row>
    <row r="669" spans="1:14" x14ac:dyDescent="0.25">
      <c r="A669" t="s">
        <v>13</v>
      </c>
      <c r="B669" t="s">
        <v>221</v>
      </c>
      <c r="C669" t="s">
        <v>87</v>
      </c>
      <c r="D669" t="s">
        <v>31</v>
      </c>
      <c r="E669" t="s">
        <v>16</v>
      </c>
      <c r="F669" t="s">
        <v>87</v>
      </c>
      <c r="G669" t="s">
        <v>96</v>
      </c>
      <c r="H669" t="s">
        <v>83</v>
      </c>
      <c r="I669" t="s">
        <v>62</v>
      </c>
      <c r="J669">
        <v>2012</v>
      </c>
      <c r="K669">
        <v>1</v>
      </c>
      <c r="L669" t="s">
        <v>63</v>
      </c>
      <c r="M669">
        <v>0</v>
      </c>
      <c r="N669">
        <v>0</v>
      </c>
    </row>
    <row r="670" spans="1:14" x14ac:dyDescent="0.25">
      <c r="A670" t="s">
        <v>13</v>
      </c>
      <c r="B670" t="s">
        <v>222</v>
      </c>
      <c r="C670" t="s">
        <v>87</v>
      </c>
      <c r="D670" t="s">
        <v>31</v>
      </c>
      <c r="E670" t="s">
        <v>16</v>
      </c>
      <c r="F670" t="s">
        <v>87</v>
      </c>
      <c r="G670" t="s">
        <v>96</v>
      </c>
      <c r="H670" t="s">
        <v>83</v>
      </c>
      <c r="I670" t="s">
        <v>34</v>
      </c>
      <c r="J670">
        <v>2011</v>
      </c>
      <c r="K670">
        <v>1</v>
      </c>
      <c r="L670" t="s">
        <v>35</v>
      </c>
      <c r="M670">
        <v>0</v>
      </c>
      <c r="N670">
        <v>0</v>
      </c>
    </row>
    <row r="671" spans="1:14" x14ac:dyDescent="0.25">
      <c r="A671" t="s">
        <v>13</v>
      </c>
      <c r="B671" t="s">
        <v>175</v>
      </c>
      <c r="C671" t="s">
        <v>87</v>
      </c>
      <c r="D671" t="s">
        <v>31</v>
      </c>
      <c r="E671" t="s">
        <v>16</v>
      </c>
      <c r="F671" t="s">
        <v>87</v>
      </c>
      <c r="G671" t="s">
        <v>96</v>
      </c>
      <c r="H671" t="s">
        <v>83</v>
      </c>
      <c r="I671" t="s">
        <v>40</v>
      </c>
      <c r="J671">
        <v>2010</v>
      </c>
      <c r="K671">
        <v>1</v>
      </c>
      <c r="L671" t="s">
        <v>41</v>
      </c>
      <c r="M671">
        <v>0</v>
      </c>
      <c r="N671">
        <v>0</v>
      </c>
    </row>
    <row r="672" spans="1:14" x14ac:dyDescent="0.25">
      <c r="A672" t="s">
        <v>13</v>
      </c>
      <c r="B672" t="s">
        <v>223</v>
      </c>
      <c r="C672" t="s">
        <v>87</v>
      </c>
      <c r="D672" t="s">
        <v>31</v>
      </c>
      <c r="E672" t="s">
        <v>16</v>
      </c>
      <c r="F672" t="s">
        <v>87</v>
      </c>
      <c r="G672" t="s">
        <v>96</v>
      </c>
      <c r="H672" t="s">
        <v>101</v>
      </c>
      <c r="I672" t="s">
        <v>40</v>
      </c>
      <c r="J672">
        <v>2012</v>
      </c>
      <c r="K672">
        <v>1</v>
      </c>
      <c r="L672" t="s">
        <v>41</v>
      </c>
      <c r="M672">
        <v>0</v>
      </c>
      <c r="N672">
        <v>0</v>
      </c>
    </row>
    <row r="673" spans="1:14" x14ac:dyDescent="0.25">
      <c r="A673" t="s">
        <v>13</v>
      </c>
      <c r="B673" t="s">
        <v>176</v>
      </c>
      <c r="C673" t="s">
        <v>87</v>
      </c>
      <c r="D673" t="s">
        <v>15</v>
      </c>
      <c r="E673" t="s">
        <v>16</v>
      </c>
      <c r="F673" t="s">
        <v>87</v>
      </c>
      <c r="G673" t="s">
        <v>97</v>
      </c>
      <c r="H673" t="s">
        <v>49</v>
      </c>
      <c r="I673" t="s">
        <v>14</v>
      </c>
      <c r="J673">
        <v>2010</v>
      </c>
      <c r="K673">
        <v>5</v>
      </c>
      <c r="L673" t="s">
        <v>18</v>
      </c>
      <c r="M673">
        <v>1672.9</v>
      </c>
      <c r="N673">
        <v>0</v>
      </c>
    </row>
    <row r="674" spans="1:14" x14ac:dyDescent="0.25">
      <c r="A674" t="s">
        <v>13</v>
      </c>
      <c r="B674" t="s">
        <v>176</v>
      </c>
      <c r="C674" t="s">
        <v>87</v>
      </c>
      <c r="D674" t="s">
        <v>15</v>
      </c>
      <c r="E674" t="s">
        <v>16</v>
      </c>
      <c r="F674" t="s">
        <v>87</v>
      </c>
      <c r="G674" t="s">
        <v>97</v>
      </c>
      <c r="H674" t="s">
        <v>49</v>
      </c>
      <c r="I674" t="s">
        <v>14</v>
      </c>
      <c r="J674">
        <v>2010</v>
      </c>
      <c r="K674">
        <v>9</v>
      </c>
      <c r="L674" t="s">
        <v>18</v>
      </c>
      <c r="M674">
        <v>1917.15</v>
      </c>
      <c r="N674">
        <v>0</v>
      </c>
    </row>
    <row r="675" spans="1:14" x14ac:dyDescent="0.25">
      <c r="A675" t="s">
        <v>13</v>
      </c>
      <c r="B675" t="s">
        <v>176</v>
      </c>
      <c r="C675" t="s">
        <v>87</v>
      </c>
      <c r="D675" t="s">
        <v>15</v>
      </c>
      <c r="E675" t="s">
        <v>16</v>
      </c>
      <c r="F675" t="s">
        <v>87</v>
      </c>
      <c r="G675" t="s">
        <v>97</v>
      </c>
      <c r="H675" t="s">
        <v>49</v>
      </c>
      <c r="I675" t="s">
        <v>14</v>
      </c>
      <c r="J675">
        <v>2011</v>
      </c>
      <c r="K675">
        <v>11</v>
      </c>
      <c r="L675" t="s">
        <v>18</v>
      </c>
      <c r="M675">
        <v>3231.92</v>
      </c>
      <c r="N675">
        <v>0</v>
      </c>
    </row>
    <row r="676" spans="1:14" x14ac:dyDescent="0.25">
      <c r="A676" t="s">
        <v>13</v>
      </c>
      <c r="B676" t="s">
        <v>164</v>
      </c>
      <c r="C676" t="s">
        <v>87</v>
      </c>
      <c r="D676" t="s">
        <v>42</v>
      </c>
      <c r="E676" t="s">
        <v>16</v>
      </c>
      <c r="F676" t="s">
        <v>87</v>
      </c>
      <c r="G676" t="s">
        <v>95</v>
      </c>
      <c r="H676" t="s">
        <v>49</v>
      </c>
      <c r="I676" t="s">
        <v>45</v>
      </c>
      <c r="J676">
        <v>2011</v>
      </c>
      <c r="K676">
        <v>1</v>
      </c>
      <c r="L676" t="s">
        <v>46</v>
      </c>
      <c r="M676">
        <v>9033</v>
      </c>
      <c r="N676">
        <v>108400</v>
      </c>
    </row>
    <row r="677" spans="1:14" x14ac:dyDescent="0.25">
      <c r="A677" t="s">
        <v>13</v>
      </c>
      <c r="B677" t="s">
        <v>164</v>
      </c>
      <c r="C677" t="s">
        <v>87</v>
      </c>
      <c r="D677" t="s">
        <v>42</v>
      </c>
      <c r="E677" t="s">
        <v>16</v>
      </c>
      <c r="F677" t="s">
        <v>87</v>
      </c>
      <c r="G677" t="s">
        <v>95</v>
      </c>
      <c r="H677" t="s">
        <v>49</v>
      </c>
      <c r="I677" t="s">
        <v>45</v>
      </c>
      <c r="J677">
        <v>2011</v>
      </c>
      <c r="K677">
        <v>6</v>
      </c>
      <c r="L677" t="s">
        <v>46</v>
      </c>
      <c r="M677">
        <v>9033</v>
      </c>
      <c r="N677">
        <v>0</v>
      </c>
    </row>
    <row r="678" spans="1:14" x14ac:dyDescent="0.25">
      <c r="A678" t="s">
        <v>13</v>
      </c>
      <c r="B678" t="s">
        <v>164</v>
      </c>
      <c r="C678" t="s">
        <v>87</v>
      </c>
      <c r="D678" t="s">
        <v>42</v>
      </c>
      <c r="E678" t="s">
        <v>16</v>
      </c>
      <c r="F678" t="s">
        <v>87</v>
      </c>
      <c r="G678" t="s">
        <v>95</v>
      </c>
      <c r="H678" t="s">
        <v>49</v>
      </c>
      <c r="I678" t="s">
        <v>45</v>
      </c>
      <c r="J678">
        <v>2011</v>
      </c>
      <c r="K678">
        <v>9</v>
      </c>
      <c r="L678" t="s">
        <v>46</v>
      </c>
      <c r="M678">
        <v>9033</v>
      </c>
      <c r="N678">
        <v>0</v>
      </c>
    </row>
    <row r="679" spans="1:14" x14ac:dyDescent="0.25">
      <c r="A679" t="s">
        <v>13</v>
      </c>
      <c r="B679" t="s">
        <v>164</v>
      </c>
      <c r="C679" t="s">
        <v>87</v>
      </c>
      <c r="D679" t="s">
        <v>42</v>
      </c>
      <c r="E679" t="s">
        <v>16</v>
      </c>
      <c r="F679" t="s">
        <v>87</v>
      </c>
      <c r="G679" t="s">
        <v>95</v>
      </c>
      <c r="H679" t="s">
        <v>49</v>
      </c>
      <c r="I679" t="s">
        <v>45</v>
      </c>
      <c r="J679">
        <v>2011</v>
      </c>
      <c r="K679">
        <v>12</v>
      </c>
      <c r="L679" t="s">
        <v>46</v>
      </c>
      <c r="M679">
        <v>9033</v>
      </c>
      <c r="N679">
        <v>0</v>
      </c>
    </row>
    <row r="680" spans="1:14" x14ac:dyDescent="0.25">
      <c r="A680" t="s">
        <v>13</v>
      </c>
      <c r="B680" t="s">
        <v>224</v>
      </c>
      <c r="C680" t="s">
        <v>87</v>
      </c>
      <c r="D680" t="s">
        <v>31</v>
      </c>
      <c r="E680" t="s">
        <v>16</v>
      </c>
      <c r="F680" t="s">
        <v>87</v>
      </c>
      <c r="G680" t="s">
        <v>96</v>
      </c>
      <c r="H680" t="s">
        <v>83</v>
      </c>
      <c r="I680" t="s">
        <v>32</v>
      </c>
      <c r="J680">
        <v>2011</v>
      </c>
      <c r="K680">
        <v>1</v>
      </c>
      <c r="L680" t="s">
        <v>33</v>
      </c>
      <c r="M680">
        <v>0</v>
      </c>
      <c r="N680">
        <v>0</v>
      </c>
    </row>
    <row r="681" spans="1:14" x14ac:dyDescent="0.25">
      <c r="A681" t="s">
        <v>13</v>
      </c>
      <c r="B681" t="s">
        <v>225</v>
      </c>
      <c r="C681" t="s">
        <v>87</v>
      </c>
      <c r="D681" t="s">
        <v>31</v>
      </c>
      <c r="E681" t="s">
        <v>16</v>
      </c>
      <c r="F681" t="s">
        <v>87</v>
      </c>
      <c r="G681" t="s">
        <v>96</v>
      </c>
      <c r="H681" t="s">
        <v>83</v>
      </c>
      <c r="I681" t="s">
        <v>64</v>
      </c>
      <c r="J681">
        <v>2012</v>
      </c>
      <c r="K681">
        <v>1</v>
      </c>
      <c r="L681" t="s">
        <v>65</v>
      </c>
      <c r="M681">
        <v>0</v>
      </c>
      <c r="N681">
        <v>0</v>
      </c>
    </row>
    <row r="682" spans="1:14" x14ac:dyDescent="0.25">
      <c r="A682" t="s">
        <v>13</v>
      </c>
      <c r="B682" t="s">
        <v>226</v>
      </c>
      <c r="C682" t="s">
        <v>87</v>
      </c>
      <c r="D682" t="s">
        <v>31</v>
      </c>
      <c r="E682" t="s">
        <v>16</v>
      </c>
      <c r="F682" t="s">
        <v>87</v>
      </c>
      <c r="G682" t="s">
        <v>96</v>
      </c>
      <c r="H682" t="s">
        <v>83</v>
      </c>
      <c r="I682" t="s">
        <v>36</v>
      </c>
      <c r="J682">
        <v>2011</v>
      </c>
      <c r="K682">
        <v>1</v>
      </c>
      <c r="L682" t="s">
        <v>37</v>
      </c>
      <c r="M682">
        <v>0</v>
      </c>
      <c r="N682">
        <v>0</v>
      </c>
    </row>
    <row r="683" spans="1:14" x14ac:dyDescent="0.25">
      <c r="A683" t="s">
        <v>13</v>
      </c>
      <c r="B683" t="s">
        <v>227</v>
      </c>
      <c r="C683" t="s">
        <v>87</v>
      </c>
      <c r="D683" t="s">
        <v>31</v>
      </c>
      <c r="E683" t="s">
        <v>16</v>
      </c>
      <c r="F683" t="s">
        <v>87</v>
      </c>
      <c r="G683" t="s">
        <v>96</v>
      </c>
      <c r="H683" t="s">
        <v>83</v>
      </c>
      <c r="I683" t="s">
        <v>38</v>
      </c>
      <c r="J683">
        <v>2010</v>
      </c>
      <c r="K683">
        <v>1</v>
      </c>
      <c r="L683" t="s">
        <v>39</v>
      </c>
      <c r="M683">
        <v>0</v>
      </c>
      <c r="N683">
        <v>0</v>
      </c>
    </row>
    <row r="684" spans="1:14" x14ac:dyDescent="0.25">
      <c r="A684" t="s">
        <v>13</v>
      </c>
      <c r="B684" t="s">
        <v>228</v>
      </c>
      <c r="C684" t="s">
        <v>87</v>
      </c>
      <c r="D684" t="s">
        <v>42</v>
      </c>
      <c r="E684" t="s">
        <v>16</v>
      </c>
      <c r="F684" t="s">
        <v>87</v>
      </c>
      <c r="G684" t="s">
        <v>96</v>
      </c>
      <c r="H684" t="s">
        <v>83</v>
      </c>
      <c r="I684" t="s">
        <v>43</v>
      </c>
      <c r="J684">
        <v>2010</v>
      </c>
      <c r="K684">
        <v>1</v>
      </c>
      <c r="L684" t="s">
        <v>44</v>
      </c>
      <c r="M684">
        <v>0</v>
      </c>
      <c r="N684">
        <v>0</v>
      </c>
    </row>
    <row r="685" spans="1:14" x14ac:dyDescent="0.25">
      <c r="A685" t="s">
        <v>13</v>
      </c>
      <c r="B685" t="s">
        <v>176</v>
      </c>
      <c r="C685" t="s">
        <v>87</v>
      </c>
      <c r="D685" t="s">
        <v>15</v>
      </c>
      <c r="E685" t="s">
        <v>16</v>
      </c>
      <c r="F685" t="s">
        <v>87</v>
      </c>
      <c r="G685" t="s">
        <v>97</v>
      </c>
      <c r="H685" t="s">
        <v>49</v>
      </c>
      <c r="I685" t="s">
        <v>14</v>
      </c>
      <c r="J685">
        <v>2010</v>
      </c>
      <c r="K685">
        <v>3</v>
      </c>
      <c r="L685" t="s">
        <v>18</v>
      </c>
      <c r="M685">
        <v>1782.96</v>
      </c>
      <c r="N685">
        <v>0</v>
      </c>
    </row>
    <row r="686" spans="1:14" x14ac:dyDescent="0.25">
      <c r="A686" t="s">
        <v>13</v>
      </c>
      <c r="B686" t="s">
        <v>176</v>
      </c>
      <c r="C686" t="s">
        <v>87</v>
      </c>
      <c r="D686" t="s">
        <v>15</v>
      </c>
      <c r="E686" t="s">
        <v>16</v>
      </c>
      <c r="F686" t="s">
        <v>87</v>
      </c>
      <c r="G686" t="s">
        <v>97</v>
      </c>
      <c r="H686" t="s">
        <v>49</v>
      </c>
      <c r="I686" t="s">
        <v>14</v>
      </c>
      <c r="J686">
        <v>2011</v>
      </c>
      <c r="K686">
        <v>6</v>
      </c>
      <c r="L686" t="s">
        <v>18</v>
      </c>
      <c r="M686">
        <v>2356.7600000000002</v>
      </c>
      <c r="N686">
        <v>0</v>
      </c>
    </row>
    <row r="687" spans="1:14" x14ac:dyDescent="0.25">
      <c r="A687" t="s">
        <v>13</v>
      </c>
      <c r="B687" t="s">
        <v>176</v>
      </c>
      <c r="C687" t="s">
        <v>87</v>
      </c>
      <c r="D687" t="s">
        <v>15</v>
      </c>
      <c r="E687" t="s">
        <v>16</v>
      </c>
      <c r="F687" t="s">
        <v>87</v>
      </c>
      <c r="G687" t="s">
        <v>97</v>
      </c>
      <c r="H687" t="s">
        <v>49</v>
      </c>
      <c r="I687" t="s">
        <v>14</v>
      </c>
      <c r="J687">
        <v>2012</v>
      </c>
      <c r="K687">
        <v>6</v>
      </c>
      <c r="L687" t="s">
        <v>18</v>
      </c>
      <c r="M687">
        <v>3545.94</v>
      </c>
      <c r="N687">
        <v>0</v>
      </c>
    </row>
    <row r="688" spans="1:14" x14ac:dyDescent="0.25">
      <c r="A688" t="s">
        <v>13</v>
      </c>
      <c r="B688" t="s">
        <v>176</v>
      </c>
      <c r="C688" t="s">
        <v>87</v>
      </c>
      <c r="D688" t="s">
        <v>15</v>
      </c>
      <c r="E688" t="s">
        <v>16</v>
      </c>
      <c r="F688" t="s">
        <v>87</v>
      </c>
      <c r="G688" t="s">
        <v>97</v>
      </c>
      <c r="H688" t="s">
        <v>49</v>
      </c>
      <c r="I688" t="s">
        <v>14</v>
      </c>
      <c r="J688">
        <v>2012</v>
      </c>
      <c r="K688">
        <v>7</v>
      </c>
      <c r="L688" t="s">
        <v>18</v>
      </c>
      <c r="M688">
        <v>2847.7</v>
      </c>
      <c r="N688">
        <v>0</v>
      </c>
    </row>
    <row r="689" spans="1:14" x14ac:dyDescent="0.25">
      <c r="A689" t="s">
        <v>13</v>
      </c>
      <c r="B689" t="s">
        <v>178</v>
      </c>
      <c r="C689" t="s">
        <v>87</v>
      </c>
      <c r="D689" t="s">
        <v>19</v>
      </c>
      <c r="E689" t="s">
        <v>16</v>
      </c>
      <c r="F689" t="s">
        <v>87</v>
      </c>
      <c r="G689" t="s">
        <v>97</v>
      </c>
      <c r="H689" t="s">
        <v>49</v>
      </c>
      <c r="I689" t="s">
        <v>20</v>
      </c>
      <c r="J689">
        <v>2011</v>
      </c>
      <c r="K689">
        <v>7</v>
      </c>
      <c r="L689" t="s">
        <v>21</v>
      </c>
      <c r="M689">
        <v>195.92</v>
      </c>
      <c r="N689">
        <v>0</v>
      </c>
    </row>
    <row r="690" spans="1:14" x14ac:dyDescent="0.25">
      <c r="A690" t="s">
        <v>13</v>
      </c>
      <c r="B690" t="s">
        <v>178</v>
      </c>
      <c r="C690" t="s">
        <v>87</v>
      </c>
      <c r="D690" t="s">
        <v>19</v>
      </c>
      <c r="E690" t="s">
        <v>16</v>
      </c>
      <c r="F690" t="s">
        <v>87</v>
      </c>
      <c r="G690" t="s">
        <v>97</v>
      </c>
      <c r="H690" t="s">
        <v>49</v>
      </c>
      <c r="I690" t="s">
        <v>20</v>
      </c>
      <c r="J690">
        <v>2012</v>
      </c>
      <c r="K690">
        <v>6</v>
      </c>
      <c r="L690" t="s">
        <v>21</v>
      </c>
      <c r="M690">
        <v>262.23</v>
      </c>
      <c r="N690">
        <v>0</v>
      </c>
    </row>
    <row r="691" spans="1:14" x14ac:dyDescent="0.25">
      <c r="A691" t="s">
        <v>13</v>
      </c>
      <c r="B691" t="s">
        <v>179</v>
      </c>
      <c r="C691" t="s">
        <v>87</v>
      </c>
      <c r="D691" t="s">
        <v>19</v>
      </c>
      <c r="E691" t="s">
        <v>16</v>
      </c>
      <c r="F691" t="s">
        <v>87</v>
      </c>
      <c r="G691" t="s">
        <v>97</v>
      </c>
      <c r="H691" t="s">
        <v>49</v>
      </c>
      <c r="I691" t="s">
        <v>22</v>
      </c>
      <c r="J691">
        <v>2011</v>
      </c>
      <c r="K691">
        <v>1</v>
      </c>
      <c r="L691" t="s">
        <v>23</v>
      </c>
      <c r="M691">
        <v>75.64</v>
      </c>
      <c r="N691">
        <v>2970</v>
      </c>
    </row>
    <row r="692" spans="1:14" x14ac:dyDescent="0.25">
      <c r="A692" t="s">
        <v>13</v>
      </c>
      <c r="B692" t="s">
        <v>179</v>
      </c>
      <c r="C692" t="s">
        <v>87</v>
      </c>
      <c r="D692" t="s">
        <v>19</v>
      </c>
      <c r="E692" t="s">
        <v>16</v>
      </c>
      <c r="F692" t="s">
        <v>87</v>
      </c>
      <c r="G692" t="s">
        <v>97</v>
      </c>
      <c r="H692" t="s">
        <v>49</v>
      </c>
      <c r="I692" t="s">
        <v>22</v>
      </c>
      <c r="J692">
        <v>2011</v>
      </c>
      <c r="K692">
        <v>8</v>
      </c>
      <c r="L692" t="s">
        <v>23</v>
      </c>
      <c r="M692">
        <v>249.12</v>
      </c>
      <c r="N692">
        <v>0</v>
      </c>
    </row>
    <row r="693" spans="1:14" x14ac:dyDescent="0.25">
      <c r="A693" t="s">
        <v>13</v>
      </c>
      <c r="B693" t="s">
        <v>179</v>
      </c>
      <c r="C693" t="s">
        <v>87</v>
      </c>
      <c r="D693" t="s">
        <v>19</v>
      </c>
      <c r="E693" t="s">
        <v>16</v>
      </c>
      <c r="F693" t="s">
        <v>87</v>
      </c>
      <c r="G693" t="s">
        <v>97</v>
      </c>
      <c r="H693" t="s">
        <v>49</v>
      </c>
      <c r="I693" t="s">
        <v>22</v>
      </c>
      <c r="J693">
        <v>2012</v>
      </c>
      <c r="K693">
        <v>3</v>
      </c>
      <c r="L693" t="s">
        <v>23</v>
      </c>
      <c r="M693">
        <v>181.48</v>
      </c>
      <c r="N693">
        <v>0</v>
      </c>
    </row>
    <row r="694" spans="1:14" x14ac:dyDescent="0.25">
      <c r="A694" t="s">
        <v>13</v>
      </c>
      <c r="B694" t="s">
        <v>178</v>
      </c>
      <c r="C694" t="s">
        <v>87</v>
      </c>
      <c r="D694" t="s">
        <v>19</v>
      </c>
      <c r="E694" t="s">
        <v>16</v>
      </c>
      <c r="F694" t="s">
        <v>87</v>
      </c>
      <c r="G694" t="s">
        <v>97</v>
      </c>
      <c r="H694" t="s">
        <v>49</v>
      </c>
      <c r="I694" t="s">
        <v>20</v>
      </c>
      <c r="J694">
        <v>2010</v>
      </c>
      <c r="K694">
        <v>2</v>
      </c>
      <c r="L694" t="s">
        <v>21</v>
      </c>
      <c r="M694">
        <v>129.43</v>
      </c>
      <c r="N694">
        <v>0</v>
      </c>
    </row>
    <row r="695" spans="1:14" x14ac:dyDescent="0.25">
      <c r="A695" t="s">
        <v>13</v>
      </c>
      <c r="B695" t="s">
        <v>179</v>
      </c>
      <c r="C695" t="s">
        <v>87</v>
      </c>
      <c r="D695" t="s">
        <v>19</v>
      </c>
      <c r="E695" t="s">
        <v>16</v>
      </c>
      <c r="F695" t="s">
        <v>87</v>
      </c>
      <c r="G695" t="s">
        <v>97</v>
      </c>
      <c r="H695" t="s">
        <v>49</v>
      </c>
      <c r="I695" t="s">
        <v>22</v>
      </c>
      <c r="J695">
        <v>2010</v>
      </c>
      <c r="K695">
        <v>5</v>
      </c>
      <c r="L695" t="s">
        <v>23</v>
      </c>
      <c r="M695">
        <v>88.83</v>
      </c>
      <c r="N695">
        <v>0</v>
      </c>
    </row>
    <row r="696" spans="1:14" x14ac:dyDescent="0.25">
      <c r="A696" t="s">
        <v>13</v>
      </c>
      <c r="B696" t="s">
        <v>179</v>
      </c>
      <c r="C696" t="s">
        <v>87</v>
      </c>
      <c r="D696" t="s">
        <v>19</v>
      </c>
      <c r="E696" t="s">
        <v>16</v>
      </c>
      <c r="F696" t="s">
        <v>87</v>
      </c>
      <c r="G696" t="s">
        <v>97</v>
      </c>
      <c r="H696" t="s">
        <v>49</v>
      </c>
      <c r="I696" t="s">
        <v>22</v>
      </c>
      <c r="J696">
        <v>2010</v>
      </c>
      <c r="K696">
        <v>11</v>
      </c>
      <c r="L696" t="s">
        <v>23</v>
      </c>
      <c r="M696">
        <v>107.46</v>
      </c>
      <c r="N696">
        <v>0</v>
      </c>
    </row>
    <row r="697" spans="1:14" x14ac:dyDescent="0.25">
      <c r="A697" t="s">
        <v>13</v>
      </c>
      <c r="B697" t="s">
        <v>179</v>
      </c>
      <c r="C697" t="s">
        <v>87</v>
      </c>
      <c r="D697" t="s">
        <v>19</v>
      </c>
      <c r="E697" t="s">
        <v>16</v>
      </c>
      <c r="F697" t="s">
        <v>87</v>
      </c>
      <c r="G697" t="s">
        <v>97</v>
      </c>
      <c r="H697" t="s">
        <v>49</v>
      </c>
      <c r="I697" t="s">
        <v>22</v>
      </c>
      <c r="J697">
        <v>2011</v>
      </c>
      <c r="K697">
        <v>2</v>
      </c>
      <c r="L697" t="s">
        <v>23</v>
      </c>
      <c r="M697">
        <v>167</v>
      </c>
      <c r="N697">
        <v>0</v>
      </c>
    </row>
    <row r="698" spans="1:14" x14ac:dyDescent="0.25">
      <c r="A698" t="s">
        <v>13</v>
      </c>
      <c r="B698" t="s">
        <v>180</v>
      </c>
      <c r="C698" t="s">
        <v>87</v>
      </c>
      <c r="D698" t="s">
        <v>19</v>
      </c>
      <c r="E698" t="s">
        <v>16</v>
      </c>
      <c r="F698" t="s">
        <v>87</v>
      </c>
      <c r="G698" t="s">
        <v>97</v>
      </c>
      <c r="H698" t="s">
        <v>49</v>
      </c>
      <c r="I698" t="s">
        <v>24</v>
      </c>
      <c r="J698">
        <v>2010</v>
      </c>
      <c r="K698">
        <v>9</v>
      </c>
      <c r="L698" t="s">
        <v>25</v>
      </c>
      <c r="M698">
        <v>6.57</v>
      </c>
      <c r="N698">
        <v>0</v>
      </c>
    </row>
    <row r="699" spans="1:14" x14ac:dyDescent="0.25">
      <c r="A699" t="s">
        <v>13</v>
      </c>
      <c r="B699" t="s">
        <v>180</v>
      </c>
      <c r="C699" t="s">
        <v>87</v>
      </c>
      <c r="D699" t="s">
        <v>19</v>
      </c>
      <c r="E699" t="s">
        <v>16</v>
      </c>
      <c r="F699" t="s">
        <v>87</v>
      </c>
      <c r="G699" t="s">
        <v>97</v>
      </c>
      <c r="H699" t="s">
        <v>49</v>
      </c>
      <c r="I699" t="s">
        <v>24</v>
      </c>
      <c r="J699">
        <v>2012</v>
      </c>
      <c r="K699">
        <v>3</v>
      </c>
      <c r="L699" t="s">
        <v>25</v>
      </c>
      <c r="M699">
        <v>11.05</v>
      </c>
      <c r="N699">
        <v>0</v>
      </c>
    </row>
    <row r="700" spans="1:14" x14ac:dyDescent="0.25">
      <c r="A700" t="s">
        <v>13</v>
      </c>
      <c r="B700" t="s">
        <v>180</v>
      </c>
      <c r="C700" t="s">
        <v>87</v>
      </c>
      <c r="D700" t="s">
        <v>19</v>
      </c>
      <c r="E700" t="s">
        <v>16</v>
      </c>
      <c r="F700" t="s">
        <v>87</v>
      </c>
      <c r="G700" t="s">
        <v>97</v>
      </c>
      <c r="H700" t="s">
        <v>49</v>
      </c>
      <c r="I700" t="s">
        <v>24</v>
      </c>
      <c r="J700">
        <v>2012</v>
      </c>
      <c r="K700">
        <v>6</v>
      </c>
      <c r="L700" t="s">
        <v>25</v>
      </c>
      <c r="M700">
        <v>12.8</v>
      </c>
      <c r="N700">
        <v>0</v>
      </c>
    </row>
    <row r="701" spans="1:14" x14ac:dyDescent="0.25">
      <c r="A701" t="s">
        <v>13</v>
      </c>
      <c r="B701" t="s">
        <v>181</v>
      </c>
      <c r="C701" t="s">
        <v>87</v>
      </c>
      <c r="D701" t="s">
        <v>19</v>
      </c>
      <c r="E701" t="s">
        <v>16</v>
      </c>
      <c r="F701" t="s">
        <v>87</v>
      </c>
      <c r="G701" t="s">
        <v>97</v>
      </c>
      <c r="H701" t="s">
        <v>49</v>
      </c>
      <c r="I701" t="s">
        <v>26</v>
      </c>
      <c r="J701">
        <v>2011</v>
      </c>
      <c r="K701">
        <v>1</v>
      </c>
      <c r="L701" t="s">
        <v>50</v>
      </c>
      <c r="M701">
        <v>-613.30999999999995</v>
      </c>
      <c r="N701">
        <v>15050</v>
      </c>
    </row>
    <row r="702" spans="1:14" x14ac:dyDescent="0.25">
      <c r="A702" t="s">
        <v>13</v>
      </c>
      <c r="B702" t="s">
        <v>181</v>
      </c>
      <c r="C702" t="s">
        <v>87</v>
      </c>
      <c r="D702" t="s">
        <v>19</v>
      </c>
      <c r="E702" t="s">
        <v>16</v>
      </c>
      <c r="F702" t="s">
        <v>87</v>
      </c>
      <c r="G702" t="s">
        <v>97</v>
      </c>
      <c r="H702" t="s">
        <v>49</v>
      </c>
      <c r="I702" t="s">
        <v>26</v>
      </c>
      <c r="J702">
        <v>2011</v>
      </c>
      <c r="K702">
        <v>6</v>
      </c>
      <c r="L702" t="s">
        <v>50</v>
      </c>
      <c r="M702">
        <v>493.37</v>
      </c>
      <c r="N702">
        <v>0</v>
      </c>
    </row>
    <row r="703" spans="1:14" x14ac:dyDescent="0.25">
      <c r="A703" t="s">
        <v>13</v>
      </c>
      <c r="B703" t="s">
        <v>181</v>
      </c>
      <c r="C703" t="s">
        <v>87</v>
      </c>
      <c r="D703" t="s">
        <v>19</v>
      </c>
      <c r="E703" t="s">
        <v>16</v>
      </c>
      <c r="F703" t="s">
        <v>87</v>
      </c>
      <c r="G703" t="s">
        <v>97</v>
      </c>
      <c r="H703" t="s">
        <v>49</v>
      </c>
      <c r="I703" t="s">
        <v>26</v>
      </c>
      <c r="J703">
        <v>2011</v>
      </c>
      <c r="K703">
        <v>7</v>
      </c>
      <c r="L703" t="s">
        <v>50</v>
      </c>
      <c r="M703">
        <v>517.01</v>
      </c>
      <c r="N703">
        <v>0</v>
      </c>
    </row>
    <row r="704" spans="1:14" x14ac:dyDescent="0.25">
      <c r="A704" t="s">
        <v>13</v>
      </c>
      <c r="B704" t="s">
        <v>181</v>
      </c>
      <c r="C704" t="s">
        <v>87</v>
      </c>
      <c r="D704" t="s">
        <v>19</v>
      </c>
      <c r="E704" t="s">
        <v>16</v>
      </c>
      <c r="F704" t="s">
        <v>87</v>
      </c>
      <c r="G704" t="s">
        <v>97</v>
      </c>
      <c r="H704" t="s">
        <v>49</v>
      </c>
      <c r="I704" t="s">
        <v>26</v>
      </c>
      <c r="J704">
        <v>2012</v>
      </c>
      <c r="K704">
        <v>7</v>
      </c>
      <c r="L704" t="s">
        <v>50</v>
      </c>
      <c r="M704">
        <v>537.5</v>
      </c>
      <c r="N704">
        <v>0</v>
      </c>
    </row>
    <row r="705" spans="1:14" x14ac:dyDescent="0.25">
      <c r="A705" t="s">
        <v>13</v>
      </c>
      <c r="B705" t="s">
        <v>183</v>
      </c>
      <c r="C705" t="s">
        <v>87</v>
      </c>
      <c r="D705" t="s">
        <v>31</v>
      </c>
      <c r="E705" t="s">
        <v>16</v>
      </c>
      <c r="F705" t="s">
        <v>87</v>
      </c>
      <c r="G705" t="s">
        <v>97</v>
      </c>
      <c r="H705" t="s">
        <v>49</v>
      </c>
      <c r="I705" t="s">
        <v>62</v>
      </c>
      <c r="J705">
        <v>2010</v>
      </c>
      <c r="K705">
        <v>3</v>
      </c>
      <c r="L705" t="s">
        <v>63</v>
      </c>
      <c r="M705">
        <v>14906.3</v>
      </c>
      <c r="N705">
        <v>0</v>
      </c>
    </row>
    <row r="706" spans="1:14" x14ac:dyDescent="0.25">
      <c r="A706" t="s">
        <v>13</v>
      </c>
      <c r="B706" t="s">
        <v>183</v>
      </c>
      <c r="C706" t="s">
        <v>87</v>
      </c>
      <c r="D706" t="s">
        <v>31</v>
      </c>
      <c r="E706" t="s">
        <v>16</v>
      </c>
      <c r="F706" t="s">
        <v>87</v>
      </c>
      <c r="G706" t="s">
        <v>97</v>
      </c>
      <c r="H706" t="s">
        <v>49</v>
      </c>
      <c r="I706" t="s">
        <v>62</v>
      </c>
      <c r="J706">
        <v>2010</v>
      </c>
      <c r="K706">
        <v>4</v>
      </c>
      <c r="L706" t="s">
        <v>63</v>
      </c>
      <c r="M706">
        <v>47601.39</v>
      </c>
      <c r="N706">
        <v>0</v>
      </c>
    </row>
    <row r="707" spans="1:14" x14ac:dyDescent="0.25">
      <c r="A707" t="s">
        <v>13</v>
      </c>
      <c r="B707" t="s">
        <v>183</v>
      </c>
      <c r="C707" t="s">
        <v>87</v>
      </c>
      <c r="D707" t="s">
        <v>31</v>
      </c>
      <c r="E707" t="s">
        <v>16</v>
      </c>
      <c r="F707" t="s">
        <v>87</v>
      </c>
      <c r="G707" t="s">
        <v>97</v>
      </c>
      <c r="H707" t="s">
        <v>49</v>
      </c>
      <c r="I707" t="s">
        <v>62</v>
      </c>
      <c r="J707">
        <v>2011</v>
      </c>
      <c r="K707">
        <v>5</v>
      </c>
      <c r="L707" t="s">
        <v>63</v>
      </c>
      <c r="M707">
        <v>32062.43</v>
      </c>
      <c r="N707">
        <v>0</v>
      </c>
    </row>
    <row r="708" spans="1:14" x14ac:dyDescent="0.25">
      <c r="A708" t="s">
        <v>13</v>
      </c>
      <c r="B708" t="s">
        <v>196</v>
      </c>
      <c r="C708" t="s">
        <v>87</v>
      </c>
      <c r="D708" t="s">
        <v>31</v>
      </c>
      <c r="E708" t="s">
        <v>16</v>
      </c>
      <c r="F708" t="s">
        <v>87</v>
      </c>
      <c r="G708" t="s">
        <v>97</v>
      </c>
      <c r="H708" t="s">
        <v>49</v>
      </c>
      <c r="I708" t="s">
        <v>32</v>
      </c>
      <c r="J708">
        <v>2012</v>
      </c>
      <c r="K708">
        <v>3</v>
      </c>
      <c r="L708" t="s">
        <v>33</v>
      </c>
      <c r="M708">
        <v>90.1</v>
      </c>
      <c r="N708">
        <v>0</v>
      </c>
    </row>
    <row r="709" spans="1:14" x14ac:dyDescent="0.25">
      <c r="A709" t="s">
        <v>13</v>
      </c>
      <c r="B709" t="s">
        <v>196</v>
      </c>
      <c r="C709" t="s">
        <v>87</v>
      </c>
      <c r="D709" t="s">
        <v>31</v>
      </c>
      <c r="E709" t="s">
        <v>16</v>
      </c>
      <c r="F709" t="s">
        <v>87</v>
      </c>
      <c r="G709" t="s">
        <v>97</v>
      </c>
      <c r="H709" t="s">
        <v>49</v>
      </c>
      <c r="I709" t="s">
        <v>32</v>
      </c>
      <c r="J709">
        <v>2012</v>
      </c>
      <c r="K709">
        <v>4</v>
      </c>
      <c r="L709" t="s">
        <v>33</v>
      </c>
      <c r="M709">
        <v>96.73</v>
      </c>
      <c r="N709">
        <v>0</v>
      </c>
    </row>
    <row r="710" spans="1:14" x14ac:dyDescent="0.25">
      <c r="A710" t="s">
        <v>13</v>
      </c>
      <c r="B710" t="s">
        <v>229</v>
      </c>
      <c r="C710" t="s">
        <v>87</v>
      </c>
      <c r="D710" t="s">
        <v>31</v>
      </c>
      <c r="E710" t="s">
        <v>16</v>
      </c>
      <c r="F710" t="s">
        <v>87</v>
      </c>
      <c r="G710" t="s">
        <v>97</v>
      </c>
      <c r="H710" t="s">
        <v>49</v>
      </c>
      <c r="I710" t="s">
        <v>34</v>
      </c>
      <c r="J710">
        <v>2010</v>
      </c>
      <c r="K710">
        <v>6</v>
      </c>
      <c r="L710" t="s">
        <v>35</v>
      </c>
      <c r="M710">
        <v>133</v>
      </c>
      <c r="N710">
        <v>0</v>
      </c>
    </row>
    <row r="711" spans="1:14" x14ac:dyDescent="0.25">
      <c r="A711" t="s">
        <v>13</v>
      </c>
      <c r="B711" t="s">
        <v>229</v>
      </c>
      <c r="C711" t="s">
        <v>87</v>
      </c>
      <c r="D711" t="s">
        <v>31</v>
      </c>
      <c r="E711" t="s">
        <v>16</v>
      </c>
      <c r="F711" t="s">
        <v>87</v>
      </c>
      <c r="G711" t="s">
        <v>97</v>
      </c>
      <c r="H711" t="s">
        <v>49</v>
      </c>
      <c r="I711" t="s">
        <v>34</v>
      </c>
      <c r="J711">
        <v>2011</v>
      </c>
      <c r="K711">
        <v>1</v>
      </c>
      <c r="L711" t="s">
        <v>35</v>
      </c>
      <c r="M711">
        <v>0</v>
      </c>
      <c r="N711">
        <v>1000</v>
      </c>
    </row>
    <row r="712" spans="1:14" x14ac:dyDescent="0.25">
      <c r="A712" t="s">
        <v>13</v>
      </c>
      <c r="B712" t="s">
        <v>197</v>
      </c>
      <c r="C712" t="s">
        <v>87</v>
      </c>
      <c r="D712" t="s">
        <v>31</v>
      </c>
      <c r="E712" t="s">
        <v>16</v>
      </c>
      <c r="F712" t="s">
        <v>87</v>
      </c>
      <c r="G712" t="s">
        <v>97</v>
      </c>
      <c r="H712" t="s">
        <v>49</v>
      </c>
      <c r="I712" t="s">
        <v>84</v>
      </c>
      <c r="J712">
        <v>2012</v>
      </c>
      <c r="K712">
        <v>9</v>
      </c>
      <c r="L712" t="s">
        <v>85</v>
      </c>
      <c r="M712">
        <v>16.13</v>
      </c>
      <c r="N712">
        <v>0</v>
      </c>
    </row>
    <row r="713" spans="1:14" x14ac:dyDescent="0.25">
      <c r="A713" t="s">
        <v>13</v>
      </c>
      <c r="B713" t="s">
        <v>198</v>
      </c>
      <c r="C713" t="s">
        <v>87</v>
      </c>
      <c r="D713" t="s">
        <v>31</v>
      </c>
      <c r="E713" t="s">
        <v>16</v>
      </c>
      <c r="F713" t="s">
        <v>87</v>
      </c>
      <c r="G713" t="s">
        <v>97</v>
      </c>
      <c r="H713" t="s">
        <v>49</v>
      </c>
      <c r="I713" t="s">
        <v>40</v>
      </c>
      <c r="J713">
        <v>2011</v>
      </c>
      <c r="K713">
        <v>6</v>
      </c>
      <c r="L713" t="s">
        <v>41</v>
      </c>
      <c r="M713">
        <v>275</v>
      </c>
      <c r="N713">
        <v>0</v>
      </c>
    </row>
    <row r="714" spans="1:14" x14ac:dyDescent="0.25">
      <c r="A714" t="s">
        <v>13</v>
      </c>
      <c r="B714" t="s">
        <v>199</v>
      </c>
      <c r="C714" t="s">
        <v>87</v>
      </c>
      <c r="D714" t="s">
        <v>42</v>
      </c>
      <c r="E714" t="s">
        <v>16</v>
      </c>
      <c r="F714" t="s">
        <v>87</v>
      </c>
      <c r="G714" t="s">
        <v>97</v>
      </c>
      <c r="H714" t="s">
        <v>49</v>
      </c>
      <c r="I714" t="s">
        <v>43</v>
      </c>
      <c r="J714">
        <v>2012</v>
      </c>
      <c r="K714">
        <v>1</v>
      </c>
      <c r="L714" t="s">
        <v>44</v>
      </c>
      <c r="M714">
        <v>50</v>
      </c>
      <c r="N714">
        <v>600</v>
      </c>
    </row>
    <row r="715" spans="1:14" x14ac:dyDescent="0.25">
      <c r="A715" t="s">
        <v>13</v>
      </c>
      <c r="B715" t="s">
        <v>180</v>
      </c>
      <c r="C715" t="s">
        <v>87</v>
      </c>
      <c r="D715" t="s">
        <v>19</v>
      </c>
      <c r="E715" t="s">
        <v>16</v>
      </c>
      <c r="F715" t="s">
        <v>87</v>
      </c>
      <c r="G715" t="s">
        <v>97</v>
      </c>
      <c r="H715" t="s">
        <v>49</v>
      </c>
      <c r="I715" t="s">
        <v>24</v>
      </c>
      <c r="J715">
        <v>2010</v>
      </c>
      <c r="K715">
        <v>6</v>
      </c>
      <c r="L715" t="s">
        <v>25</v>
      </c>
      <c r="M715">
        <v>7.02</v>
      </c>
      <c r="N715">
        <v>0</v>
      </c>
    </row>
    <row r="716" spans="1:14" x14ac:dyDescent="0.25">
      <c r="A716" t="s">
        <v>13</v>
      </c>
      <c r="B716" t="s">
        <v>180</v>
      </c>
      <c r="C716" t="s">
        <v>87</v>
      </c>
      <c r="D716" t="s">
        <v>19</v>
      </c>
      <c r="E716" t="s">
        <v>16</v>
      </c>
      <c r="F716" t="s">
        <v>87</v>
      </c>
      <c r="G716" t="s">
        <v>97</v>
      </c>
      <c r="H716" t="s">
        <v>49</v>
      </c>
      <c r="I716" t="s">
        <v>24</v>
      </c>
      <c r="J716">
        <v>2010</v>
      </c>
      <c r="K716">
        <v>12</v>
      </c>
      <c r="L716" t="s">
        <v>25</v>
      </c>
      <c r="M716">
        <v>14.82</v>
      </c>
      <c r="N716">
        <v>0</v>
      </c>
    </row>
    <row r="717" spans="1:14" x14ac:dyDescent="0.25">
      <c r="A717" t="s">
        <v>13</v>
      </c>
      <c r="B717" t="s">
        <v>180</v>
      </c>
      <c r="C717" t="s">
        <v>87</v>
      </c>
      <c r="D717" t="s">
        <v>19</v>
      </c>
      <c r="E717" t="s">
        <v>16</v>
      </c>
      <c r="F717" t="s">
        <v>87</v>
      </c>
      <c r="G717" t="s">
        <v>97</v>
      </c>
      <c r="H717" t="s">
        <v>49</v>
      </c>
      <c r="I717" t="s">
        <v>24</v>
      </c>
      <c r="J717">
        <v>2011</v>
      </c>
      <c r="K717">
        <v>8</v>
      </c>
      <c r="L717" t="s">
        <v>25</v>
      </c>
      <c r="M717">
        <v>12.9</v>
      </c>
      <c r="N717">
        <v>0</v>
      </c>
    </row>
    <row r="718" spans="1:14" x14ac:dyDescent="0.25">
      <c r="A718" t="s">
        <v>13</v>
      </c>
      <c r="B718" t="s">
        <v>180</v>
      </c>
      <c r="C718" t="s">
        <v>87</v>
      </c>
      <c r="D718" t="s">
        <v>19</v>
      </c>
      <c r="E718" t="s">
        <v>16</v>
      </c>
      <c r="F718" t="s">
        <v>87</v>
      </c>
      <c r="G718" t="s">
        <v>97</v>
      </c>
      <c r="H718" t="s">
        <v>49</v>
      </c>
      <c r="I718" t="s">
        <v>24</v>
      </c>
      <c r="J718">
        <v>2012</v>
      </c>
      <c r="K718">
        <v>12</v>
      </c>
      <c r="L718" t="s">
        <v>25</v>
      </c>
      <c r="M718">
        <v>5.1100000000000003</v>
      </c>
      <c r="N718">
        <v>0</v>
      </c>
    </row>
    <row r="719" spans="1:14" x14ac:dyDescent="0.25">
      <c r="A719" t="s">
        <v>13</v>
      </c>
      <c r="B719" t="s">
        <v>181</v>
      </c>
      <c r="C719" t="s">
        <v>87</v>
      </c>
      <c r="D719" t="s">
        <v>19</v>
      </c>
      <c r="E719" t="s">
        <v>16</v>
      </c>
      <c r="F719" t="s">
        <v>87</v>
      </c>
      <c r="G719" t="s">
        <v>97</v>
      </c>
      <c r="H719" t="s">
        <v>49</v>
      </c>
      <c r="I719" t="s">
        <v>26</v>
      </c>
      <c r="J719">
        <v>2010</v>
      </c>
      <c r="K719">
        <v>11</v>
      </c>
      <c r="L719" t="s">
        <v>50</v>
      </c>
      <c r="M719">
        <v>538.86</v>
      </c>
      <c r="N719">
        <v>0</v>
      </c>
    </row>
    <row r="720" spans="1:14" x14ac:dyDescent="0.25">
      <c r="A720" t="s">
        <v>13</v>
      </c>
      <c r="B720" t="s">
        <v>181</v>
      </c>
      <c r="C720" t="s">
        <v>87</v>
      </c>
      <c r="D720" t="s">
        <v>19</v>
      </c>
      <c r="E720" t="s">
        <v>16</v>
      </c>
      <c r="F720" t="s">
        <v>87</v>
      </c>
      <c r="G720" t="s">
        <v>97</v>
      </c>
      <c r="H720" t="s">
        <v>49</v>
      </c>
      <c r="I720" t="s">
        <v>26</v>
      </c>
      <c r="J720">
        <v>2011</v>
      </c>
      <c r="K720">
        <v>2</v>
      </c>
      <c r="L720" t="s">
        <v>50</v>
      </c>
      <c r="M720">
        <v>614.84</v>
      </c>
      <c r="N720">
        <v>0</v>
      </c>
    </row>
    <row r="721" spans="1:14" x14ac:dyDescent="0.25">
      <c r="A721" t="s">
        <v>13</v>
      </c>
      <c r="B721" t="s">
        <v>181</v>
      </c>
      <c r="C721" t="s">
        <v>87</v>
      </c>
      <c r="D721" t="s">
        <v>19</v>
      </c>
      <c r="E721" t="s">
        <v>16</v>
      </c>
      <c r="F721" t="s">
        <v>87</v>
      </c>
      <c r="G721" t="s">
        <v>97</v>
      </c>
      <c r="H721" t="s">
        <v>49</v>
      </c>
      <c r="I721" t="s">
        <v>26</v>
      </c>
      <c r="J721">
        <v>2011</v>
      </c>
      <c r="K721">
        <v>3</v>
      </c>
      <c r="L721" t="s">
        <v>50</v>
      </c>
      <c r="M721">
        <v>626.04</v>
      </c>
      <c r="N721">
        <v>0</v>
      </c>
    </row>
    <row r="722" spans="1:14" x14ac:dyDescent="0.25">
      <c r="A722" t="s">
        <v>13</v>
      </c>
      <c r="B722" t="s">
        <v>181</v>
      </c>
      <c r="C722" t="s">
        <v>87</v>
      </c>
      <c r="D722" t="s">
        <v>19</v>
      </c>
      <c r="E722" t="s">
        <v>16</v>
      </c>
      <c r="F722" t="s">
        <v>87</v>
      </c>
      <c r="G722" t="s">
        <v>97</v>
      </c>
      <c r="H722" t="s">
        <v>49</v>
      </c>
      <c r="I722" t="s">
        <v>26</v>
      </c>
      <c r="J722">
        <v>2012</v>
      </c>
      <c r="K722">
        <v>6</v>
      </c>
      <c r="L722" t="s">
        <v>50</v>
      </c>
      <c r="M722">
        <v>658.79</v>
      </c>
      <c r="N722">
        <v>0</v>
      </c>
    </row>
    <row r="723" spans="1:14" x14ac:dyDescent="0.25">
      <c r="A723" t="s">
        <v>13</v>
      </c>
      <c r="B723" t="s">
        <v>183</v>
      </c>
      <c r="C723" t="s">
        <v>87</v>
      </c>
      <c r="D723" t="s">
        <v>31</v>
      </c>
      <c r="E723" t="s">
        <v>16</v>
      </c>
      <c r="F723" t="s">
        <v>87</v>
      </c>
      <c r="G723" t="s">
        <v>97</v>
      </c>
      <c r="H723" t="s">
        <v>49</v>
      </c>
      <c r="I723" t="s">
        <v>62</v>
      </c>
      <c r="J723">
        <v>2010</v>
      </c>
      <c r="K723">
        <v>2</v>
      </c>
      <c r="L723" t="s">
        <v>63</v>
      </c>
      <c r="M723">
        <v>102808.96000000001</v>
      </c>
      <c r="N723">
        <v>0</v>
      </c>
    </row>
    <row r="724" spans="1:14" x14ac:dyDescent="0.25">
      <c r="A724" t="s">
        <v>13</v>
      </c>
      <c r="B724" t="s">
        <v>183</v>
      </c>
      <c r="C724" t="s">
        <v>87</v>
      </c>
      <c r="D724" t="s">
        <v>31</v>
      </c>
      <c r="E724" t="s">
        <v>16</v>
      </c>
      <c r="F724" t="s">
        <v>87</v>
      </c>
      <c r="G724" t="s">
        <v>97</v>
      </c>
      <c r="H724" t="s">
        <v>49</v>
      </c>
      <c r="I724" t="s">
        <v>62</v>
      </c>
      <c r="J724">
        <v>2012</v>
      </c>
      <c r="K724">
        <v>2</v>
      </c>
      <c r="L724" t="s">
        <v>63</v>
      </c>
      <c r="M724">
        <v>132859.29999999999</v>
      </c>
      <c r="N724">
        <v>0</v>
      </c>
    </row>
    <row r="725" spans="1:14" x14ac:dyDescent="0.25">
      <c r="A725" t="s">
        <v>13</v>
      </c>
      <c r="B725" t="s">
        <v>183</v>
      </c>
      <c r="C725" t="s">
        <v>87</v>
      </c>
      <c r="D725" t="s">
        <v>31</v>
      </c>
      <c r="E725" t="s">
        <v>16</v>
      </c>
      <c r="F725" t="s">
        <v>87</v>
      </c>
      <c r="G725" t="s">
        <v>97</v>
      </c>
      <c r="H725" t="s">
        <v>49</v>
      </c>
      <c r="I725" t="s">
        <v>62</v>
      </c>
      <c r="J725">
        <v>2012</v>
      </c>
      <c r="K725">
        <v>4</v>
      </c>
      <c r="L725" t="s">
        <v>63</v>
      </c>
      <c r="M725">
        <v>133339.03</v>
      </c>
      <c r="N725">
        <v>0</v>
      </c>
    </row>
    <row r="726" spans="1:14" x14ac:dyDescent="0.25">
      <c r="A726" t="s">
        <v>13</v>
      </c>
      <c r="B726" t="s">
        <v>183</v>
      </c>
      <c r="C726" t="s">
        <v>87</v>
      </c>
      <c r="D726" t="s">
        <v>31</v>
      </c>
      <c r="E726" t="s">
        <v>16</v>
      </c>
      <c r="F726" t="s">
        <v>87</v>
      </c>
      <c r="G726" t="s">
        <v>97</v>
      </c>
      <c r="H726" t="s">
        <v>49</v>
      </c>
      <c r="I726" t="s">
        <v>62</v>
      </c>
      <c r="J726">
        <v>2012</v>
      </c>
      <c r="K726">
        <v>9</v>
      </c>
      <c r="L726" t="s">
        <v>63</v>
      </c>
      <c r="M726">
        <v>10386.67</v>
      </c>
      <c r="N726">
        <v>0</v>
      </c>
    </row>
    <row r="727" spans="1:14" x14ac:dyDescent="0.25">
      <c r="A727" t="s">
        <v>13</v>
      </c>
      <c r="B727" t="s">
        <v>183</v>
      </c>
      <c r="C727" t="s">
        <v>87</v>
      </c>
      <c r="D727" t="s">
        <v>31</v>
      </c>
      <c r="E727" t="s">
        <v>16</v>
      </c>
      <c r="F727" t="s">
        <v>87</v>
      </c>
      <c r="G727" t="s">
        <v>97</v>
      </c>
      <c r="H727" t="s">
        <v>49</v>
      </c>
      <c r="I727" t="s">
        <v>62</v>
      </c>
      <c r="J727">
        <v>2012</v>
      </c>
      <c r="K727">
        <v>11</v>
      </c>
      <c r="L727" t="s">
        <v>63</v>
      </c>
      <c r="M727">
        <v>-46477</v>
      </c>
      <c r="N727">
        <v>0</v>
      </c>
    </row>
    <row r="728" spans="1:14" x14ac:dyDescent="0.25">
      <c r="A728" t="s">
        <v>13</v>
      </c>
      <c r="B728" t="s">
        <v>229</v>
      </c>
      <c r="C728" t="s">
        <v>87</v>
      </c>
      <c r="D728" t="s">
        <v>31</v>
      </c>
      <c r="E728" t="s">
        <v>16</v>
      </c>
      <c r="F728" t="s">
        <v>87</v>
      </c>
      <c r="G728" t="s">
        <v>97</v>
      </c>
      <c r="H728" t="s">
        <v>49</v>
      </c>
      <c r="I728" t="s">
        <v>34</v>
      </c>
      <c r="J728">
        <v>2011</v>
      </c>
      <c r="K728">
        <v>4</v>
      </c>
      <c r="L728" t="s">
        <v>35</v>
      </c>
      <c r="M728">
        <v>98.17</v>
      </c>
      <c r="N728">
        <v>0</v>
      </c>
    </row>
    <row r="729" spans="1:14" x14ac:dyDescent="0.25">
      <c r="A729" t="s">
        <v>13</v>
      </c>
      <c r="B729" t="s">
        <v>229</v>
      </c>
      <c r="C729" t="s">
        <v>87</v>
      </c>
      <c r="D729" t="s">
        <v>31</v>
      </c>
      <c r="E729" t="s">
        <v>16</v>
      </c>
      <c r="F729" t="s">
        <v>87</v>
      </c>
      <c r="G729" t="s">
        <v>97</v>
      </c>
      <c r="H729" t="s">
        <v>49</v>
      </c>
      <c r="I729" t="s">
        <v>34</v>
      </c>
      <c r="J729">
        <v>2011</v>
      </c>
      <c r="K729">
        <v>5</v>
      </c>
      <c r="L729" t="s">
        <v>35</v>
      </c>
      <c r="M729">
        <v>310.05</v>
      </c>
      <c r="N729">
        <v>0</v>
      </c>
    </row>
    <row r="730" spans="1:14" x14ac:dyDescent="0.25">
      <c r="A730" t="s">
        <v>13</v>
      </c>
      <c r="B730" t="s">
        <v>197</v>
      </c>
      <c r="C730" t="s">
        <v>87</v>
      </c>
      <c r="D730" t="s">
        <v>31</v>
      </c>
      <c r="E730" t="s">
        <v>16</v>
      </c>
      <c r="F730" t="s">
        <v>87</v>
      </c>
      <c r="G730" t="s">
        <v>97</v>
      </c>
      <c r="H730" t="s">
        <v>49</v>
      </c>
      <c r="I730" t="s">
        <v>84</v>
      </c>
      <c r="J730">
        <v>2011</v>
      </c>
      <c r="K730">
        <v>8</v>
      </c>
      <c r="L730" t="s">
        <v>85</v>
      </c>
      <c r="M730">
        <v>14.95</v>
      </c>
      <c r="N730">
        <v>0</v>
      </c>
    </row>
    <row r="731" spans="1:14" x14ac:dyDescent="0.25">
      <c r="A731" t="s">
        <v>13</v>
      </c>
      <c r="B731" t="s">
        <v>197</v>
      </c>
      <c r="C731" t="s">
        <v>87</v>
      </c>
      <c r="D731" t="s">
        <v>31</v>
      </c>
      <c r="E731" t="s">
        <v>16</v>
      </c>
      <c r="F731" t="s">
        <v>87</v>
      </c>
      <c r="G731" t="s">
        <v>97</v>
      </c>
      <c r="H731" t="s">
        <v>49</v>
      </c>
      <c r="I731" t="s">
        <v>84</v>
      </c>
      <c r="J731">
        <v>2012</v>
      </c>
      <c r="K731">
        <v>5</v>
      </c>
      <c r="L731" t="s">
        <v>85</v>
      </c>
      <c r="M731">
        <v>15.75</v>
      </c>
      <c r="N731">
        <v>0</v>
      </c>
    </row>
    <row r="732" spans="1:14" x14ac:dyDescent="0.25">
      <c r="A732" t="s">
        <v>13</v>
      </c>
      <c r="B732" t="s">
        <v>230</v>
      </c>
      <c r="C732" t="s">
        <v>87</v>
      </c>
      <c r="D732" t="s">
        <v>77</v>
      </c>
      <c r="E732" t="s">
        <v>16</v>
      </c>
      <c r="F732" t="s">
        <v>87</v>
      </c>
      <c r="G732" t="s">
        <v>97</v>
      </c>
      <c r="H732" t="s">
        <v>49</v>
      </c>
      <c r="I732" t="s">
        <v>78</v>
      </c>
      <c r="J732">
        <v>2012</v>
      </c>
      <c r="K732">
        <v>1</v>
      </c>
      <c r="L732" t="s">
        <v>86</v>
      </c>
      <c r="M732">
        <v>0</v>
      </c>
      <c r="N732">
        <v>0</v>
      </c>
    </row>
    <row r="733" spans="1:14" x14ac:dyDescent="0.25">
      <c r="A733" t="s">
        <v>13</v>
      </c>
      <c r="B733" t="s">
        <v>199</v>
      </c>
      <c r="C733" t="s">
        <v>87</v>
      </c>
      <c r="D733" t="s">
        <v>42</v>
      </c>
      <c r="E733" t="s">
        <v>16</v>
      </c>
      <c r="F733" t="s">
        <v>87</v>
      </c>
      <c r="G733" t="s">
        <v>97</v>
      </c>
      <c r="H733" t="s">
        <v>49</v>
      </c>
      <c r="I733" t="s">
        <v>43</v>
      </c>
      <c r="J733">
        <v>2010</v>
      </c>
      <c r="K733">
        <v>1</v>
      </c>
      <c r="L733" t="s">
        <v>44</v>
      </c>
      <c r="M733">
        <v>33</v>
      </c>
      <c r="N733">
        <v>400</v>
      </c>
    </row>
    <row r="734" spans="1:14" x14ac:dyDescent="0.25">
      <c r="A734" t="s">
        <v>13</v>
      </c>
      <c r="B734" t="s">
        <v>200</v>
      </c>
      <c r="C734" t="s">
        <v>87</v>
      </c>
      <c r="D734" t="s">
        <v>42</v>
      </c>
      <c r="E734" t="s">
        <v>16</v>
      </c>
      <c r="F734" t="s">
        <v>87</v>
      </c>
      <c r="G734" t="s">
        <v>97</v>
      </c>
      <c r="H734" t="s">
        <v>49</v>
      </c>
      <c r="I734" t="s">
        <v>45</v>
      </c>
      <c r="J734">
        <v>2012</v>
      </c>
      <c r="K734">
        <v>12</v>
      </c>
      <c r="L734" t="s">
        <v>46</v>
      </c>
      <c r="M734">
        <v>2575</v>
      </c>
      <c r="N734">
        <v>0</v>
      </c>
    </row>
    <row r="735" spans="1:14" x14ac:dyDescent="0.25">
      <c r="A735" t="s">
        <v>13</v>
      </c>
      <c r="B735" t="s">
        <v>102</v>
      </c>
      <c r="C735" t="s">
        <v>87</v>
      </c>
      <c r="D735" t="s">
        <v>19</v>
      </c>
      <c r="E735" t="s">
        <v>16</v>
      </c>
      <c r="F735" t="s">
        <v>87</v>
      </c>
      <c r="G735" t="s">
        <v>88</v>
      </c>
      <c r="H735" t="s">
        <v>89</v>
      </c>
      <c r="I735" t="s">
        <v>24</v>
      </c>
      <c r="J735">
        <v>2010</v>
      </c>
      <c r="K735">
        <v>1</v>
      </c>
      <c r="L735" t="s">
        <v>25</v>
      </c>
      <c r="M735">
        <v>0</v>
      </c>
      <c r="N735">
        <v>0</v>
      </c>
    </row>
    <row r="736" spans="1:14" x14ac:dyDescent="0.25">
      <c r="A736" t="s">
        <v>13</v>
      </c>
      <c r="B736" t="s">
        <v>103</v>
      </c>
      <c r="C736" t="s">
        <v>87</v>
      </c>
      <c r="D736" t="s">
        <v>19</v>
      </c>
      <c r="E736" t="s">
        <v>16</v>
      </c>
      <c r="F736" t="s">
        <v>87</v>
      </c>
      <c r="G736" t="s">
        <v>88</v>
      </c>
      <c r="H736" t="s">
        <v>89</v>
      </c>
      <c r="I736" t="s">
        <v>26</v>
      </c>
      <c r="J736">
        <v>2011</v>
      </c>
      <c r="K736">
        <v>1</v>
      </c>
      <c r="L736" t="s">
        <v>27</v>
      </c>
      <c r="M736">
        <v>0</v>
      </c>
      <c r="N736">
        <v>0</v>
      </c>
    </row>
    <row r="737" spans="1:14" x14ac:dyDescent="0.25">
      <c r="A737" t="s">
        <v>13</v>
      </c>
      <c r="B737" t="s">
        <v>104</v>
      </c>
      <c r="C737" t="s">
        <v>87</v>
      </c>
      <c r="D737" t="s">
        <v>31</v>
      </c>
      <c r="E737" t="s">
        <v>16</v>
      </c>
      <c r="F737" t="s">
        <v>87</v>
      </c>
      <c r="G737" t="s">
        <v>88</v>
      </c>
      <c r="H737" t="s">
        <v>89</v>
      </c>
      <c r="I737" t="s">
        <v>32</v>
      </c>
      <c r="J737">
        <v>2010</v>
      </c>
      <c r="K737">
        <v>1</v>
      </c>
      <c r="L737" t="s">
        <v>33</v>
      </c>
      <c r="M737">
        <v>0</v>
      </c>
      <c r="N737">
        <v>0</v>
      </c>
    </row>
    <row r="738" spans="1:14" x14ac:dyDescent="0.25">
      <c r="A738" t="s">
        <v>13</v>
      </c>
      <c r="B738" t="s">
        <v>105</v>
      </c>
      <c r="C738" t="s">
        <v>87</v>
      </c>
      <c r="D738" t="s">
        <v>15</v>
      </c>
      <c r="E738" t="s">
        <v>16</v>
      </c>
      <c r="F738" t="s">
        <v>87</v>
      </c>
      <c r="G738" t="s">
        <v>76</v>
      </c>
      <c r="H738" t="s">
        <v>89</v>
      </c>
      <c r="I738" t="s">
        <v>14</v>
      </c>
      <c r="J738">
        <v>2010</v>
      </c>
      <c r="K738">
        <v>2</v>
      </c>
      <c r="L738" t="s">
        <v>18</v>
      </c>
      <c r="M738">
        <v>74943.22</v>
      </c>
      <c r="N738">
        <v>0</v>
      </c>
    </row>
    <row r="739" spans="1:14" x14ac:dyDescent="0.25">
      <c r="A739" t="s">
        <v>13</v>
      </c>
      <c r="B739" t="s">
        <v>105</v>
      </c>
      <c r="C739" t="s">
        <v>87</v>
      </c>
      <c r="D739" t="s">
        <v>15</v>
      </c>
      <c r="E739" t="s">
        <v>16</v>
      </c>
      <c r="F739" t="s">
        <v>87</v>
      </c>
      <c r="G739" t="s">
        <v>76</v>
      </c>
      <c r="H739" t="s">
        <v>89</v>
      </c>
      <c r="I739" t="s">
        <v>14</v>
      </c>
      <c r="J739">
        <v>2010</v>
      </c>
      <c r="K739">
        <v>3</v>
      </c>
      <c r="L739" t="s">
        <v>18</v>
      </c>
      <c r="M739">
        <v>77457.070000000007</v>
      </c>
      <c r="N739">
        <v>0</v>
      </c>
    </row>
    <row r="740" spans="1:14" x14ac:dyDescent="0.25">
      <c r="A740" t="s">
        <v>13</v>
      </c>
      <c r="B740" t="s">
        <v>105</v>
      </c>
      <c r="C740" t="s">
        <v>87</v>
      </c>
      <c r="D740" t="s">
        <v>15</v>
      </c>
      <c r="E740" t="s">
        <v>16</v>
      </c>
      <c r="F740" t="s">
        <v>87</v>
      </c>
      <c r="G740" t="s">
        <v>76</v>
      </c>
      <c r="H740" t="s">
        <v>89</v>
      </c>
      <c r="I740" t="s">
        <v>14</v>
      </c>
      <c r="J740">
        <v>2011</v>
      </c>
      <c r="K740">
        <v>3</v>
      </c>
      <c r="L740" t="s">
        <v>18</v>
      </c>
      <c r="M740">
        <v>68807</v>
      </c>
      <c r="N740">
        <v>0</v>
      </c>
    </row>
    <row r="741" spans="1:14" x14ac:dyDescent="0.25">
      <c r="A741" t="s">
        <v>13</v>
      </c>
      <c r="B741" t="s">
        <v>105</v>
      </c>
      <c r="C741" t="s">
        <v>87</v>
      </c>
      <c r="D741" t="s">
        <v>15</v>
      </c>
      <c r="E741" t="s">
        <v>16</v>
      </c>
      <c r="F741" t="s">
        <v>87</v>
      </c>
      <c r="G741" t="s">
        <v>76</v>
      </c>
      <c r="H741" t="s">
        <v>89</v>
      </c>
      <c r="I741" t="s">
        <v>14</v>
      </c>
      <c r="J741">
        <v>2012</v>
      </c>
      <c r="K741">
        <v>5</v>
      </c>
      <c r="L741" t="s">
        <v>18</v>
      </c>
      <c r="M741">
        <v>80843.73</v>
      </c>
      <c r="N741">
        <v>0</v>
      </c>
    </row>
    <row r="742" spans="1:14" x14ac:dyDescent="0.25">
      <c r="A742" t="s">
        <v>13</v>
      </c>
      <c r="B742" t="s">
        <v>105</v>
      </c>
      <c r="C742" t="s">
        <v>87</v>
      </c>
      <c r="D742" t="s">
        <v>15</v>
      </c>
      <c r="E742" t="s">
        <v>16</v>
      </c>
      <c r="F742" t="s">
        <v>87</v>
      </c>
      <c r="G742" t="s">
        <v>76</v>
      </c>
      <c r="H742" t="s">
        <v>89</v>
      </c>
      <c r="I742" t="s">
        <v>14</v>
      </c>
      <c r="J742">
        <v>2012</v>
      </c>
      <c r="K742">
        <v>12</v>
      </c>
      <c r="L742" t="s">
        <v>18</v>
      </c>
      <c r="M742">
        <v>76455.69</v>
      </c>
      <c r="N742">
        <v>0</v>
      </c>
    </row>
    <row r="743" spans="1:14" x14ac:dyDescent="0.25">
      <c r="A743" t="s">
        <v>13</v>
      </c>
      <c r="B743" t="s">
        <v>201</v>
      </c>
      <c r="C743" t="s">
        <v>87</v>
      </c>
      <c r="D743" t="s">
        <v>42</v>
      </c>
      <c r="E743" t="s">
        <v>16</v>
      </c>
      <c r="F743" t="s">
        <v>87</v>
      </c>
      <c r="G743" t="s">
        <v>97</v>
      </c>
      <c r="H743" t="s">
        <v>49</v>
      </c>
      <c r="I743" t="s">
        <v>47</v>
      </c>
      <c r="J743">
        <v>2011</v>
      </c>
      <c r="K743">
        <v>2</v>
      </c>
      <c r="L743" t="s">
        <v>48</v>
      </c>
      <c r="M743">
        <v>583</v>
      </c>
      <c r="N743">
        <v>0</v>
      </c>
    </row>
    <row r="744" spans="1:14" x14ac:dyDescent="0.25">
      <c r="A744" t="s">
        <v>13</v>
      </c>
      <c r="B744" t="s">
        <v>201</v>
      </c>
      <c r="C744" t="s">
        <v>87</v>
      </c>
      <c r="D744" t="s">
        <v>42</v>
      </c>
      <c r="E744" t="s">
        <v>16</v>
      </c>
      <c r="F744" t="s">
        <v>87</v>
      </c>
      <c r="G744" t="s">
        <v>97</v>
      </c>
      <c r="H744" t="s">
        <v>49</v>
      </c>
      <c r="I744" t="s">
        <v>47</v>
      </c>
      <c r="J744">
        <v>2011</v>
      </c>
      <c r="K744">
        <v>5</v>
      </c>
      <c r="L744" t="s">
        <v>48</v>
      </c>
      <c r="M744">
        <v>583</v>
      </c>
      <c r="N744">
        <v>0</v>
      </c>
    </row>
    <row r="745" spans="1:14" x14ac:dyDescent="0.25">
      <c r="A745" t="s">
        <v>13</v>
      </c>
      <c r="B745" t="s">
        <v>201</v>
      </c>
      <c r="C745" t="s">
        <v>87</v>
      </c>
      <c r="D745" t="s">
        <v>42</v>
      </c>
      <c r="E745" t="s">
        <v>16</v>
      </c>
      <c r="F745" t="s">
        <v>87</v>
      </c>
      <c r="G745" t="s">
        <v>97</v>
      </c>
      <c r="H745" t="s">
        <v>49</v>
      </c>
      <c r="I745" t="s">
        <v>47</v>
      </c>
      <c r="J745">
        <v>2011</v>
      </c>
      <c r="K745">
        <v>8</v>
      </c>
      <c r="L745" t="s">
        <v>48</v>
      </c>
      <c r="M745">
        <v>583</v>
      </c>
      <c r="N745">
        <v>0</v>
      </c>
    </row>
    <row r="746" spans="1:14" x14ac:dyDescent="0.25">
      <c r="A746" t="s">
        <v>13</v>
      </c>
      <c r="B746" t="s">
        <v>201</v>
      </c>
      <c r="C746" t="s">
        <v>87</v>
      </c>
      <c r="D746" t="s">
        <v>42</v>
      </c>
      <c r="E746" t="s">
        <v>16</v>
      </c>
      <c r="F746" t="s">
        <v>87</v>
      </c>
      <c r="G746" t="s">
        <v>97</v>
      </c>
      <c r="H746" t="s">
        <v>49</v>
      </c>
      <c r="I746" t="s">
        <v>47</v>
      </c>
      <c r="J746">
        <v>2011</v>
      </c>
      <c r="K746">
        <v>11</v>
      </c>
      <c r="L746" t="s">
        <v>48</v>
      </c>
      <c r="M746">
        <v>583</v>
      </c>
      <c r="N746">
        <v>0</v>
      </c>
    </row>
    <row r="747" spans="1:14" x14ac:dyDescent="0.25">
      <c r="A747" t="s">
        <v>13</v>
      </c>
      <c r="B747" t="s">
        <v>201</v>
      </c>
      <c r="C747" t="s">
        <v>87</v>
      </c>
      <c r="D747" t="s">
        <v>42</v>
      </c>
      <c r="E747" t="s">
        <v>16</v>
      </c>
      <c r="F747" t="s">
        <v>87</v>
      </c>
      <c r="G747" t="s">
        <v>97</v>
      </c>
      <c r="H747" t="s">
        <v>49</v>
      </c>
      <c r="I747" t="s">
        <v>47</v>
      </c>
      <c r="J747">
        <v>2012</v>
      </c>
      <c r="K747">
        <v>7</v>
      </c>
      <c r="L747" t="s">
        <v>48</v>
      </c>
      <c r="M747">
        <v>592</v>
      </c>
      <c r="N747">
        <v>0</v>
      </c>
    </row>
    <row r="748" spans="1:14" x14ac:dyDescent="0.25">
      <c r="A748" t="s">
        <v>13</v>
      </c>
      <c r="B748" t="s">
        <v>201</v>
      </c>
      <c r="C748" t="s">
        <v>87</v>
      </c>
      <c r="D748" t="s">
        <v>42</v>
      </c>
      <c r="E748" t="s">
        <v>16</v>
      </c>
      <c r="F748" t="s">
        <v>87</v>
      </c>
      <c r="G748" t="s">
        <v>97</v>
      </c>
      <c r="H748" t="s">
        <v>49</v>
      </c>
      <c r="I748" t="s">
        <v>47</v>
      </c>
      <c r="J748">
        <v>2012</v>
      </c>
      <c r="K748">
        <v>10</v>
      </c>
      <c r="L748" t="s">
        <v>48</v>
      </c>
      <c r="M748">
        <v>592</v>
      </c>
      <c r="N748">
        <v>0</v>
      </c>
    </row>
    <row r="749" spans="1:14" x14ac:dyDescent="0.25">
      <c r="A749" t="s">
        <v>13</v>
      </c>
      <c r="B749" t="s">
        <v>202</v>
      </c>
      <c r="C749" t="s">
        <v>87</v>
      </c>
      <c r="D749" t="s">
        <v>77</v>
      </c>
      <c r="E749" t="s">
        <v>16</v>
      </c>
      <c r="F749" t="s">
        <v>87</v>
      </c>
      <c r="G749" t="s">
        <v>99</v>
      </c>
      <c r="H749" t="s">
        <v>49</v>
      </c>
      <c r="I749" t="s">
        <v>78</v>
      </c>
      <c r="J749">
        <v>2012</v>
      </c>
      <c r="K749">
        <v>9</v>
      </c>
      <c r="L749" t="s">
        <v>100</v>
      </c>
      <c r="M749">
        <v>3204.63</v>
      </c>
      <c r="N749">
        <v>0</v>
      </c>
    </row>
    <row r="750" spans="1:14" x14ac:dyDescent="0.25">
      <c r="A750" t="s">
        <v>13</v>
      </c>
      <c r="B750" t="s">
        <v>106</v>
      </c>
      <c r="C750" t="s">
        <v>87</v>
      </c>
      <c r="D750" t="s">
        <v>19</v>
      </c>
      <c r="E750" t="s">
        <v>16</v>
      </c>
      <c r="F750" t="s">
        <v>87</v>
      </c>
      <c r="G750" t="s">
        <v>76</v>
      </c>
      <c r="H750" t="s">
        <v>89</v>
      </c>
      <c r="I750" t="s">
        <v>20</v>
      </c>
      <c r="J750">
        <v>2010</v>
      </c>
      <c r="K750">
        <v>1</v>
      </c>
      <c r="L750" t="s">
        <v>69</v>
      </c>
      <c r="M750">
        <v>5313.38</v>
      </c>
      <c r="N750">
        <v>292300</v>
      </c>
    </row>
    <row r="751" spans="1:14" x14ac:dyDescent="0.25">
      <c r="A751" t="s">
        <v>13</v>
      </c>
      <c r="B751" t="s">
        <v>106</v>
      </c>
      <c r="C751" t="s">
        <v>87</v>
      </c>
      <c r="D751" t="s">
        <v>19</v>
      </c>
      <c r="E751" t="s">
        <v>16</v>
      </c>
      <c r="F751" t="s">
        <v>87</v>
      </c>
      <c r="G751" t="s">
        <v>76</v>
      </c>
      <c r="H751" t="s">
        <v>89</v>
      </c>
      <c r="I751" t="s">
        <v>20</v>
      </c>
      <c r="J751">
        <v>2011</v>
      </c>
      <c r="K751">
        <v>6</v>
      </c>
      <c r="L751" t="s">
        <v>69</v>
      </c>
      <c r="M751">
        <v>5975.1</v>
      </c>
      <c r="N751">
        <v>0</v>
      </c>
    </row>
    <row r="752" spans="1:14" x14ac:dyDescent="0.25">
      <c r="A752" t="s">
        <v>13</v>
      </c>
      <c r="B752" t="s">
        <v>106</v>
      </c>
      <c r="C752" t="s">
        <v>87</v>
      </c>
      <c r="D752" t="s">
        <v>19</v>
      </c>
      <c r="E752" t="s">
        <v>16</v>
      </c>
      <c r="F752" t="s">
        <v>87</v>
      </c>
      <c r="G752" t="s">
        <v>76</v>
      </c>
      <c r="H752" t="s">
        <v>89</v>
      </c>
      <c r="I752" t="s">
        <v>20</v>
      </c>
      <c r="J752">
        <v>2011</v>
      </c>
      <c r="K752">
        <v>12</v>
      </c>
      <c r="L752" t="s">
        <v>69</v>
      </c>
      <c r="M752">
        <v>5903.47</v>
      </c>
      <c r="N752">
        <v>0</v>
      </c>
    </row>
    <row r="753" spans="1:14" x14ac:dyDescent="0.25">
      <c r="A753" t="s">
        <v>13</v>
      </c>
      <c r="B753" t="s">
        <v>106</v>
      </c>
      <c r="C753" t="s">
        <v>87</v>
      </c>
      <c r="D753" t="s">
        <v>19</v>
      </c>
      <c r="E753" t="s">
        <v>16</v>
      </c>
      <c r="F753" t="s">
        <v>87</v>
      </c>
      <c r="G753" t="s">
        <v>76</v>
      </c>
      <c r="H753" t="s">
        <v>89</v>
      </c>
      <c r="I753" t="s">
        <v>20</v>
      </c>
      <c r="J753">
        <v>2012</v>
      </c>
      <c r="K753">
        <v>3</v>
      </c>
      <c r="L753" t="s">
        <v>69</v>
      </c>
      <c r="M753">
        <v>5806.32</v>
      </c>
      <c r="N753">
        <v>0</v>
      </c>
    </row>
    <row r="754" spans="1:14" x14ac:dyDescent="0.25">
      <c r="A754" t="s">
        <v>13</v>
      </c>
      <c r="B754" t="s">
        <v>107</v>
      </c>
      <c r="C754" t="s">
        <v>87</v>
      </c>
      <c r="D754" t="s">
        <v>19</v>
      </c>
      <c r="E754" t="s">
        <v>16</v>
      </c>
      <c r="F754" t="s">
        <v>87</v>
      </c>
      <c r="G754" t="s">
        <v>76</v>
      </c>
      <c r="H754" t="s">
        <v>89</v>
      </c>
      <c r="I754" t="s">
        <v>22</v>
      </c>
      <c r="J754">
        <v>2012</v>
      </c>
      <c r="K754">
        <v>10</v>
      </c>
      <c r="L754" t="s">
        <v>23</v>
      </c>
      <c r="M754">
        <v>5729.94</v>
      </c>
      <c r="N754">
        <v>0</v>
      </c>
    </row>
    <row r="755" spans="1:14" x14ac:dyDescent="0.25">
      <c r="A755" t="s">
        <v>13</v>
      </c>
      <c r="B755" t="s">
        <v>108</v>
      </c>
      <c r="C755" t="s">
        <v>87</v>
      </c>
      <c r="D755" t="s">
        <v>19</v>
      </c>
      <c r="E755" t="s">
        <v>16</v>
      </c>
      <c r="F755" t="s">
        <v>87</v>
      </c>
      <c r="G755" t="s">
        <v>76</v>
      </c>
      <c r="H755" t="s">
        <v>89</v>
      </c>
      <c r="I755" t="s">
        <v>24</v>
      </c>
      <c r="J755">
        <v>2010</v>
      </c>
      <c r="K755">
        <v>2</v>
      </c>
      <c r="L755" t="s">
        <v>25</v>
      </c>
      <c r="M755">
        <v>710.15</v>
      </c>
      <c r="N755">
        <v>0</v>
      </c>
    </row>
    <row r="756" spans="1:14" x14ac:dyDescent="0.25">
      <c r="A756" t="s">
        <v>13</v>
      </c>
      <c r="B756" t="s">
        <v>108</v>
      </c>
      <c r="C756" t="s">
        <v>87</v>
      </c>
      <c r="D756" t="s">
        <v>19</v>
      </c>
      <c r="E756" t="s">
        <v>16</v>
      </c>
      <c r="F756" t="s">
        <v>87</v>
      </c>
      <c r="G756" t="s">
        <v>76</v>
      </c>
      <c r="H756" t="s">
        <v>89</v>
      </c>
      <c r="I756" t="s">
        <v>24</v>
      </c>
      <c r="J756">
        <v>2010</v>
      </c>
      <c r="K756">
        <v>10</v>
      </c>
      <c r="L756" t="s">
        <v>25</v>
      </c>
      <c r="M756">
        <v>619.21</v>
      </c>
      <c r="N756">
        <v>0</v>
      </c>
    </row>
    <row r="757" spans="1:14" x14ac:dyDescent="0.25">
      <c r="A757" t="s">
        <v>13</v>
      </c>
      <c r="B757" t="s">
        <v>108</v>
      </c>
      <c r="C757" t="s">
        <v>87</v>
      </c>
      <c r="D757" t="s">
        <v>19</v>
      </c>
      <c r="E757" t="s">
        <v>16</v>
      </c>
      <c r="F757" t="s">
        <v>87</v>
      </c>
      <c r="G757" t="s">
        <v>76</v>
      </c>
      <c r="H757" t="s">
        <v>89</v>
      </c>
      <c r="I757" t="s">
        <v>24</v>
      </c>
      <c r="J757">
        <v>2011</v>
      </c>
      <c r="K757">
        <v>6</v>
      </c>
      <c r="L757" t="s">
        <v>25</v>
      </c>
      <c r="M757">
        <v>707.58</v>
      </c>
      <c r="N757">
        <v>0</v>
      </c>
    </row>
    <row r="758" spans="1:14" x14ac:dyDescent="0.25">
      <c r="A758" t="s">
        <v>13</v>
      </c>
      <c r="B758" t="s">
        <v>108</v>
      </c>
      <c r="C758" t="s">
        <v>87</v>
      </c>
      <c r="D758" t="s">
        <v>19</v>
      </c>
      <c r="E758" t="s">
        <v>16</v>
      </c>
      <c r="F758" t="s">
        <v>87</v>
      </c>
      <c r="G758" t="s">
        <v>76</v>
      </c>
      <c r="H758" t="s">
        <v>89</v>
      </c>
      <c r="I758" t="s">
        <v>24</v>
      </c>
      <c r="J758">
        <v>2012</v>
      </c>
      <c r="K758">
        <v>8</v>
      </c>
      <c r="L758" t="s">
        <v>25</v>
      </c>
      <c r="M758">
        <v>578.04</v>
      </c>
      <c r="N758">
        <v>0</v>
      </c>
    </row>
    <row r="759" spans="1:14" x14ac:dyDescent="0.25">
      <c r="A759" t="s">
        <v>13</v>
      </c>
      <c r="B759" t="s">
        <v>144</v>
      </c>
      <c r="C759" t="s">
        <v>87</v>
      </c>
      <c r="D759" t="s">
        <v>19</v>
      </c>
      <c r="E759" t="s">
        <v>16</v>
      </c>
      <c r="F759" t="s">
        <v>87</v>
      </c>
      <c r="G759" t="s">
        <v>76</v>
      </c>
      <c r="H759" t="s">
        <v>89</v>
      </c>
      <c r="I759" t="s">
        <v>26</v>
      </c>
      <c r="J759">
        <v>2010</v>
      </c>
      <c r="K759">
        <v>4</v>
      </c>
      <c r="L759" t="s">
        <v>27</v>
      </c>
      <c r="M759">
        <v>10597.58</v>
      </c>
      <c r="N759">
        <v>0</v>
      </c>
    </row>
    <row r="760" spans="1:14" x14ac:dyDescent="0.25">
      <c r="A760" t="s">
        <v>13</v>
      </c>
      <c r="B760" t="s">
        <v>144</v>
      </c>
      <c r="C760" t="s">
        <v>87</v>
      </c>
      <c r="D760" t="s">
        <v>19</v>
      </c>
      <c r="E760" t="s">
        <v>16</v>
      </c>
      <c r="F760" t="s">
        <v>87</v>
      </c>
      <c r="G760" t="s">
        <v>76</v>
      </c>
      <c r="H760" t="s">
        <v>89</v>
      </c>
      <c r="I760" t="s">
        <v>26</v>
      </c>
      <c r="J760">
        <v>2010</v>
      </c>
      <c r="K760">
        <v>6</v>
      </c>
      <c r="L760" t="s">
        <v>27</v>
      </c>
      <c r="M760">
        <v>13778.59</v>
      </c>
      <c r="N760">
        <v>0</v>
      </c>
    </row>
    <row r="761" spans="1:14" x14ac:dyDescent="0.25">
      <c r="A761" t="s">
        <v>13</v>
      </c>
      <c r="B761" t="s">
        <v>144</v>
      </c>
      <c r="C761" t="s">
        <v>87</v>
      </c>
      <c r="D761" t="s">
        <v>19</v>
      </c>
      <c r="E761" t="s">
        <v>16</v>
      </c>
      <c r="F761" t="s">
        <v>87</v>
      </c>
      <c r="G761" t="s">
        <v>76</v>
      </c>
      <c r="H761" t="s">
        <v>89</v>
      </c>
      <c r="I761" t="s">
        <v>26</v>
      </c>
      <c r="J761">
        <v>2010</v>
      </c>
      <c r="K761">
        <v>7</v>
      </c>
      <c r="L761" t="s">
        <v>27</v>
      </c>
      <c r="M761">
        <v>14470.2</v>
      </c>
      <c r="N761">
        <v>0</v>
      </c>
    </row>
    <row r="762" spans="1:14" x14ac:dyDescent="0.25">
      <c r="A762" t="s">
        <v>13</v>
      </c>
      <c r="B762" t="s">
        <v>144</v>
      </c>
      <c r="C762" t="s">
        <v>87</v>
      </c>
      <c r="D762" t="s">
        <v>19</v>
      </c>
      <c r="E762" t="s">
        <v>16</v>
      </c>
      <c r="F762" t="s">
        <v>87</v>
      </c>
      <c r="G762" t="s">
        <v>76</v>
      </c>
      <c r="H762" t="s">
        <v>89</v>
      </c>
      <c r="I762" t="s">
        <v>26</v>
      </c>
      <c r="J762">
        <v>2011</v>
      </c>
      <c r="K762">
        <v>5</v>
      </c>
      <c r="L762" t="s">
        <v>27</v>
      </c>
      <c r="M762">
        <v>17181.84</v>
      </c>
      <c r="N762">
        <v>0</v>
      </c>
    </row>
    <row r="763" spans="1:14" x14ac:dyDescent="0.25">
      <c r="A763" t="s">
        <v>13</v>
      </c>
      <c r="B763" t="s">
        <v>109</v>
      </c>
      <c r="C763" t="s">
        <v>87</v>
      </c>
      <c r="D763" t="s">
        <v>19</v>
      </c>
      <c r="E763" t="s">
        <v>16</v>
      </c>
      <c r="F763" t="s">
        <v>87</v>
      </c>
      <c r="G763" t="s">
        <v>76</v>
      </c>
      <c r="H763" t="s">
        <v>89</v>
      </c>
      <c r="I763" t="s">
        <v>81</v>
      </c>
      <c r="J763">
        <v>2011</v>
      </c>
      <c r="K763">
        <v>1</v>
      </c>
      <c r="L763" t="s">
        <v>82</v>
      </c>
      <c r="M763">
        <v>0</v>
      </c>
      <c r="N763">
        <v>0</v>
      </c>
    </row>
    <row r="764" spans="1:14" x14ac:dyDescent="0.25">
      <c r="A764" t="s">
        <v>13</v>
      </c>
      <c r="B764" t="s">
        <v>110</v>
      </c>
      <c r="C764" t="s">
        <v>87</v>
      </c>
      <c r="D764" t="s">
        <v>28</v>
      </c>
      <c r="E764" t="s">
        <v>16</v>
      </c>
      <c r="F764" t="s">
        <v>87</v>
      </c>
      <c r="G764" t="s">
        <v>76</v>
      </c>
      <c r="H764" t="s">
        <v>89</v>
      </c>
      <c r="I764" t="s">
        <v>29</v>
      </c>
      <c r="J764">
        <v>2010</v>
      </c>
      <c r="K764">
        <v>1</v>
      </c>
      <c r="L764" t="s">
        <v>30</v>
      </c>
      <c r="M764">
        <v>0</v>
      </c>
      <c r="N764">
        <v>5000</v>
      </c>
    </row>
    <row r="765" spans="1:14" x14ac:dyDescent="0.25">
      <c r="A765" t="s">
        <v>13</v>
      </c>
      <c r="B765" t="s">
        <v>110</v>
      </c>
      <c r="C765" t="s">
        <v>87</v>
      </c>
      <c r="D765" t="s">
        <v>28</v>
      </c>
      <c r="E765" t="s">
        <v>16</v>
      </c>
      <c r="F765" t="s">
        <v>87</v>
      </c>
      <c r="G765" t="s">
        <v>76</v>
      </c>
      <c r="H765" t="s">
        <v>89</v>
      </c>
      <c r="I765" t="s">
        <v>29</v>
      </c>
      <c r="J765">
        <v>2012</v>
      </c>
      <c r="K765">
        <v>1</v>
      </c>
      <c r="L765" t="s">
        <v>30</v>
      </c>
      <c r="M765">
        <v>122.59</v>
      </c>
      <c r="N765">
        <v>5000</v>
      </c>
    </row>
    <row r="766" spans="1:14" x14ac:dyDescent="0.25">
      <c r="A766" t="s">
        <v>13</v>
      </c>
      <c r="B766" t="s">
        <v>113</v>
      </c>
      <c r="C766" t="s">
        <v>87</v>
      </c>
      <c r="D766" t="s">
        <v>31</v>
      </c>
      <c r="E766" t="s">
        <v>16</v>
      </c>
      <c r="F766" t="s">
        <v>87</v>
      </c>
      <c r="G766" t="s">
        <v>76</v>
      </c>
      <c r="H766" t="s">
        <v>89</v>
      </c>
      <c r="I766" t="s">
        <v>32</v>
      </c>
      <c r="J766">
        <v>2011</v>
      </c>
      <c r="K766">
        <v>7</v>
      </c>
      <c r="L766" t="s">
        <v>33</v>
      </c>
      <c r="M766">
        <v>268.5</v>
      </c>
      <c r="N766">
        <v>0</v>
      </c>
    </row>
    <row r="767" spans="1:14" x14ac:dyDescent="0.25">
      <c r="A767" t="s">
        <v>13</v>
      </c>
      <c r="B767" t="s">
        <v>113</v>
      </c>
      <c r="C767" t="s">
        <v>87</v>
      </c>
      <c r="D767" t="s">
        <v>31</v>
      </c>
      <c r="E767" t="s">
        <v>16</v>
      </c>
      <c r="F767" t="s">
        <v>87</v>
      </c>
      <c r="G767" t="s">
        <v>76</v>
      </c>
      <c r="H767" t="s">
        <v>89</v>
      </c>
      <c r="I767" t="s">
        <v>32</v>
      </c>
      <c r="J767">
        <v>2011</v>
      </c>
      <c r="K767">
        <v>10</v>
      </c>
      <c r="L767" t="s">
        <v>33</v>
      </c>
      <c r="M767">
        <v>0</v>
      </c>
      <c r="N767">
        <v>0</v>
      </c>
    </row>
    <row r="768" spans="1:14" x14ac:dyDescent="0.25">
      <c r="A768" t="s">
        <v>13</v>
      </c>
      <c r="B768" t="s">
        <v>115</v>
      </c>
      <c r="C768" t="s">
        <v>87</v>
      </c>
      <c r="D768" t="s">
        <v>31</v>
      </c>
      <c r="E768" t="s">
        <v>16</v>
      </c>
      <c r="F768" t="s">
        <v>87</v>
      </c>
      <c r="G768" t="s">
        <v>76</v>
      </c>
      <c r="H768" t="s">
        <v>89</v>
      </c>
      <c r="I768" t="s">
        <v>38</v>
      </c>
      <c r="J768">
        <v>2012</v>
      </c>
      <c r="K768">
        <v>7</v>
      </c>
      <c r="L768" t="s">
        <v>39</v>
      </c>
      <c r="M768">
        <v>25</v>
      </c>
      <c r="N768">
        <v>0</v>
      </c>
    </row>
    <row r="769" spans="1:14" x14ac:dyDescent="0.25">
      <c r="A769" t="s">
        <v>13</v>
      </c>
      <c r="B769" t="s">
        <v>116</v>
      </c>
      <c r="C769" t="s">
        <v>87</v>
      </c>
      <c r="D769" t="s">
        <v>31</v>
      </c>
      <c r="E769" t="s">
        <v>16</v>
      </c>
      <c r="F769" t="s">
        <v>87</v>
      </c>
      <c r="G769" t="s">
        <v>76</v>
      </c>
      <c r="H769" t="s">
        <v>89</v>
      </c>
      <c r="I769" t="s">
        <v>40</v>
      </c>
      <c r="J769">
        <v>2012</v>
      </c>
      <c r="K769">
        <v>9</v>
      </c>
      <c r="L769" t="s">
        <v>41</v>
      </c>
      <c r="M769">
        <v>157.53</v>
      </c>
      <c r="N769">
        <v>0</v>
      </c>
    </row>
    <row r="770" spans="1:14" x14ac:dyDescent="0.25">
      <c r="A770" t="s">
        <v>13</v>
      </c>
      <c r="B770" t="s">
        <v>130</v>
      </c>
      <c r="C770" t="s">
        <v>87</v>
      </c>
      <c r="D770" t="s">
        <v>19</v>
      </c>
      <c r="E770" t="s">
        <v>16</v>
      </c>
      <c r="F770" t="s">
        <v>87</v>
      </c>
      <c r="G770" t="s">
        <v>88</v>
      </c>
      <c r="H770" t="s">
        <v>89</v>
      </c>
      <c r="I770" t="s">
        <v>22</v>
      </c>
      <c r="J770">
        <v>2011</v>
      </c>
      <c r="K770">
        <v>1</v>
      </c>
      <c r="L770" t="s">
        <v>23</v>
      </c>
      <c r="M770">
        <v>0</v>
      </c>
      <c r="N770">
        <v>0</v>
      </c>
    </row>
    <row r="771" spans="1:14" x14ac:dyDescent="0.25">
      <c r="A771" t="s">
        <v>13</v>
      </c>
      <c r="B771" t="s">
        <v>174</v>
      </c>
      <c r="C771" t="s">
        <v>87</v>
      </c>
      <c r="D771" t="s">
        <v>28</v>
      </c>
      <c r="E771" t="s">
        <v>16</v>
      </c>
      <c r="F771" t="s">
        <v>87</v>
      </c>
      <c r="G771" t="s">
        <v>88</v>
      </c>
      <c r="H771" t="s">
        <v>89</v>
      </c>
      <c r="I771" t="s">
        <v>29</v>
      </c>
      <c r="J771">
        <v>2010</v>
      </c>
      <c r="K771">
        <v>1</v>
      </c>
      <c r="L771" t="s">
        <v>30</v>
      </c>
      <c r="M771">
        <v>0</v>
      </c>
      <c r="N771">
        <v>0</v>
      </c>
    </row>
    <row r="772" spans="1:14" x14ac:dyDescent="0.25">
      <c r="A772" t="s">
        <v>13</v>
      </c>
      <c r="B772" t="s">
        <v>231</v>
      </c>
      <c r="C772" t="s">
        <v>87</v>
      </c>
      <c r="D772" t="s">
        <v>31</v>
      </c>
      <c r="E772" t="s">
        <v>16</v>
      </c>
      <c r="F772" t="s">
        <v>87</v>
      </c>
      <c r="G772" t="s">
        <v>88</v>
      </c>
      <c r="H772" t="s">
        <v>89</v>
      </c>
      <c r="I772" t="s">
        <v>64</v>
      </c>
      <c r="J772">
        <v>2012</v>
      </c>
      <c r="K772">
        <v>1</v>
      </c>
      <c r="L772" t="s">
        <v>65</v>
      </c>
      <c r="M772">
        <v>0</v>
      </c>
      <c r="N772">
        <v>0</v>
      </c>
    </row>
    <row r="773" spans="1:14" x14ac:dyDescent="0.25">
      <c r="A773" t="s">
        <v>13</v>
      </c>
      <c r="B773" t="s">
        <v>105</v>
      </c>
      <c r="C773" t="s">
        <v>87</v>
      </c>
      <c r="D773" t="s">
        <v>15</v>
      </c>
      <c r="E773" t="s">
        <v>16</v>
      </c>
      <c r="F773" t="s">
        <v>87</v>
      </c>
      <c r="G773" t="s">
        <v>76</v>
      </c>
      <c r="H773" t="s">
        <v>89</v>
      </c>
      <c r="I773" t="s">
        <v>14</v>
      </c>
      <c r="J773">
        <v>2011</v>
      </c>
      <c r="K773">
        <v>2</v>
      </c>
      <c r="L773" t="s">
        <v>18</v>
      </c>
      <c r="M773">
        <v>75383.37</v>
      </c>
      <c r="N773">
        <v>0</v>
      </c>
    </row>
    <row r="774" spans="1:14" x14ac:dyDescent="0.25">
      <c r="A774" t="s">
        <v>13</v>
      </c>
      <c r="B774" t="s">
        <v>132</v>
      </c>
      <c r="C774" t="s">
        <v>87</v>
      </c>
      <c r="D774" t="s">
        <v>15</v>
      </c>
      <c r="E774" t="s">
        <v>16</v>
      </c>
      <c r="F774" t="s">
        <v>87</v>
      </c>
      <c r="G774" t="s">
        <v>76</v>
      </c>
      <c r="H774" t="s">
        <v>89</v>
      </c>
      <c r="I774" t="s">
        <v>53</v>
      </c>
      <c r="J774">
        <v>2011</v>
      </c>
      <c r="K774">
        <v>1</v>
      </c>
      <c r="L774" t="s">
        <v>54</v>
      </c>
      <c r="M774">
        <v>44.59</v>
      </c>
      <c r="N774">
        <v>3000</v>
      </c>
    </row>
    <row r="775" spans="1:14" x14ac:dyDescent="0.25">
      <c r="A775" t="s">
        <v>13</v>
      </c>
      <c r="B775" t="s">
        <v>132</v>
      </c>
      <c r="C775" t="s">
        <v>87</v>
      </c>
      <c r="D775" t="s">
        <v>15</v>
      </c>
      <c r="E775" t="s">
        <v>16</v>
      </c>
      <c r="F775" t="s">
        <v>87</v>
      </c>
      <c r="G775" t="s">
        <v>76</v>
      </c>
      <c r="H775" t="s">
        <v>89</v>
      </c>
      <c r="I775" t="s">
        <v>53</v>
      </c>
      <c r="J775">
        <v>2012</v>
      </c>
      <c r="K775">
        <v>5</v>
      </c>
      <c r="L775" t="s">
        <v>54</v>
      </c>
      <c r="M775">
        <v>26.67</v>
      </c>
      <c r="N775">
        <v>0</v>
      </c>
    </row>
    <row r="776" spans="1:14" x14ac:dyDescent="0.25">
      <c r="A776" t="s">
        <v>13</v>
      </c>
      <c r="B776" t="s">
        <v>169</v>
      </c>
      <c r="C776" t="s">
        <v>87</v>
      </c>
      <c r="D776" t="s">
        <v>15</v>
      </c>
      <c r="E776" t="s">
        <v>16</v>
      </c>
      <c r="F776" t="s">
        <v>87</v>
      </c>
      <c r="G776" t="s">
        <v>76</v>
      </c>
      <c r="H776" t="s">
        <v>89</v>
      </c>
      <c r="I776" t="s">
        <v>57</v>
      </c>
      <c r="J776">
        <v>2010</v>
      </c>
      <c r="K776">
        <v>8</v>
      </c>
      <c r="L776" t="s">
        <v>59</v>
      </c>
      <c r="M776">
        <v>5160</v>
      </c>
      <c r="N776">
        <v>0</v>
      </c>
    </row>
    <row r="777" spans="1:14" x14ac:dyDescent="0.25">
      <c r="A777" t="s">
        <v>13</v>
      </c>
      <c r="B777" t="s">
        <v>106</v>
      </c>
      <c r="C777" t="s">
        <v>87</v>
      </c>
      <c r="D777" t="s">
        <v>19</v>
      </c>
      <c r="E777" t="s">
        <v>16</v>
      </c>
      <c r="F777" t="s">
        <v>87</v>
      </c>
      <c r="G777" t="s">
        <v>76</v>
      </c>
      <c r="H777" t="s">
        <v>89</v>
      </c>
      <c r="I777" t="s">
        <v>20</v>
      </c>
      <c r="J777">
        <v>2011</v>
      </c>
      <c r="K777">
        <v>11</v>
      </c>
      <c r="L777" t="s">
        <v>69</v>
      </c>
      <c r="M777">
        <v>5812.22</v>
      </c>
      <c r="N777">
        <v>0</v>
      </c>
    </row>
    <row r="778" spans="1:14" x14ac:dyDescent="0.25">
      <c r="A778" t="s">
        <v>13</v>
      </c>
      <c r="B778" t="s">
        <v>143</v>
      </c>
      <c r="C778" t="s">
        <v>87</v>
      </c>
      <c r="D778" t="s">
        <v>19</v>
      </c>
      <c r="E778" t="s">
        <v>16</v>
      </c>
      <c r="F778" t="s">
        <v>87</v>
      </c>
      <c r="G778" t="s">
        <v>76</v>
      </c>
      <c r="H778" t="s">
        <v>89</v>
      </c>
      <c r="I778" t="s">
        <v>60</v>
      </c>
      <c r="J778">
        <v>2010</v>
      </c>
      <c r="K778">
        <v>1</v>
      </c>
      <c r="L778" t="s">
        <v>61</v>
      </c>
      <c r="M778">
        <v>0</v>
      </c>
      <c r="N778">
        <v>0</v>
      </c>
    </row>
    <row r="779" spans="1:14" x14ac:dyDescent="0.25">
      <c r="A779" t="s">
        <v>13</v>
      </c>
      <c r="B779" t="s">
        <v>143</v>
      </c>
      <c r="C779" t="s">
        <v>87</v>
      </c>
      <c r="D779" t="s">
        <v>19</v>
      </c>
      <c r="E779" t="s">
        <v>16</v>
      </c>
      <c r="F779" t="s">
        <v>87</v>
      </c>
      <c r="G779" t="s">
        <v>76</v>
      </c>
      <c r="H779" t="s">
        <v>89</v>
      </c>
      <c r="I779" t="s">
        <v>60</v>
      </c>
      <c r="J779">
        <v>2012</v>
      </c>
      <c r="K779">
        <v>10</v>
      </c>
      <c r="L779" t="s">
        <v>75</v>
      </c>
      <c r="M779">
        <v>0</v>
      </c>
      <c r="N779">
        <v>0</v>
      </c>
    </row>
    <row r="780" spans="1:14" x14ac:dyDescent="0.25">
      <c r="A780" t="s">
        <v>13</v>
      </c>
      <c r="B780" t="s">
        <v>107</v>
      </c>
      <c r="C780" t="s">
        <v>87</v>
      </c>
      <c r="D780" t="s">
        <v>19</v>
      </c>
      <c r="E780" t="s">
        <v>16</v>
      </c>
      <c r="F780" t="s">
        <v>87</v>
      </c>
      <c r="G780" t="s">
        <v>76</v>
      </c>
      <c r="H780" t="s">
        <v>89</v>
      </c>
      <c r="I780" t="s">
        <v>22</v>
      </c>
      <c r="J780">
        <v>2010</v>
      </c>
      <c r="K780">
        <v>3</v>
      </c>
      <c r="L780" t="s">
        <v>23</v>
      </c>
      <c r="M780">
        <v>3917.27</v>
      </c>
      <c r="N780">
        <v>0</v>
      </c>
    </row>
    <row r="781" spans="1:14" x14ac:dyDescent="0.25">
      <c r="A781" t="s">
        <v>13</v>
      </c>
      <c r="B781" t="s">
        <v>107</v>
      </c>
      <c r="C781" t="s">
        <v>87</v>
      </c>
      <c r="D781" t="s">
        <v>19</v>
      </c>
      <c r="E781" t="s">
        <v>16</v>
      </c>
      <c r="F781" t="s">
        <v>87</v>
      </c>
      <c r="G781" t="s">
        <v>76</v>
      </c>
      <c r="H781" t="s">
        <v>89</v>
      </c>
      <c r="I781" t="s">
        <v>22</v>
      </c>
      <c r="J781">
        <v>2010</v>
      </c>
      <c r="K781">
        <v>8</v>
      </c>
      <c r="L781" t="s">
        <v>23</v>
      </c>
      <c r="M781">
        <v>3807</v>
      </c>
      <c r="N781">
        <v>0</v>
      </c>
    </row>
    <row r="782" spans="1:14" x14ac:dyDescent="0.25">
      <c r="A782" t="s">
        <v>13</v>
      </c>
      <c r="B782" t="s">
        <v>107</v>
      </c>
      <c r="C782" t="s">
        <v>87</v>
      </c>
      <c r="D782" t="s">
        <v>19</v>
      </c>
      <c r="E782" t="s">
        <v>16</v>
      </c>
      <c r="F782" t="s">
        <v>87</v>
      </c>
      <c r="G782" t="s">
        <v>76</v>
      </c>
      <c r="H782" t="s">
        <v>89</v>
      </c>
      <c r="I782" t="s">
        <v>22</v>
      </c>
      <c r="J782">
        <v>2011</v>
      </c>
      <c r="K782">
        <v>12</v>
      </c>
      <c r="L782" t="s">
        <v>23</v>
      </c>
      <c r="M782">
        <v>5928.65</v>
      </c>
      <c r="N782">
        <v>3600</v>
      </c>
    </row>
    <row r="783" spans="1:14" x14ac:dyDescent="0.25">
      <c r="A783" t="s">
        <v>13</v>
      </c>
      <c r="B783" t="s">
        <v>107</v>
      </c>
      <c r="C783" t="s">
        <v>87</v>
      </c>
      <c r="D783" t="s">
        <v>19</v>
      </c>
      <c r="E783" t="s">
        <v>16</v>
      </c>
      <c r="F783" t="s">
        <v>87</v>
      </c>
      <c r="G783" t="s">
        <v>76</v>
      </c>
      <c r="H783" t="s">
        <v>89</v>
      </c>
      <c r="I783" t="s">
        <v>22</v>
      </c>
      <c r="J783">
        <v>2012</v>
      </c>
      <c r="K783">
        <v>6</v>
      </c>
      <c r="L783" t="s">
        <v>23</v>
      </c>
      <c r="M783">
        <v>5826.08</v>
      </c>
      <c r="N783">
        <v>0</v>
      </c>
    </row>
    <row r="784" spans="1:14" x14ac:dyDescent="0.25">
      <c r="A784" t="s">
        <v>13</v>
      </c>
      <c r="B784" t="s">
        <v>108</v>
      </c>
      <c r="C784" t="s">
        <v>87</v>
      </c>
      <c r="D784" t="s">
        <v>19</v>
      </c>
      <c r="E784" t="s">
        <v>16</v>
      </c>
      <c r="F784" t="s">
        <v>87</v>
      </c>
      <c r="G784" t="s">
        <v>76</v>
      </c>
      <c r="H784" t="s">
        <v>89</v>
      </c>
      <c r="I784" t="s">
        <v>24</v>
      </c>
      <c r="J784">
        <v>2010</v>
      </c>
      <c r="K784">
        <v>6</v>
      </c>
      <c r="L784" t="s">
        <v>25</v>
      </c>
      <c r="M784">
        <v>802.47</v>
      </c>
      <c r="N784">
        <v>0</v>
      </c>
    </row>
    <row r="785" spans="1:14" x14ac:dyDescent="0.25">
      <c r="A785" t="s">
        <v>13</v>
      </c>
      <c r="B785" t="s">
        <v>144</v>
      </c>
      <c r="C785" t="s">
        <v>87</v>
      </c>
      <c r="D785" t="s">
        <v>19</v>
      </c>
      <c r="E785" t="s">
        <v>16</v>
      </c>
      <c r="F785" t="s">
        <v>87</v>
      </c>
      <c r="G785" t="s">
        <v>76</v>
      </c>
      <c r="H785" t="s">
        <v>89</v>
      </c>
      <c r="I785" t="s">
        <v>26</v>
      </c>
      <c r="J785">
        <v>2011</v>
      </c>
      <c r="K785">
        <v>10</v>
      </c>
      <c r="L785" t="s">
        <v>27</v>
      </c>
      <c r="M785">
        <v>16985.89</v>
      </c>
      <c r="N785">
        <v>0</v>
      </c>
    </row>
    <row r="786" spans="1:14" x14ac:dyDescent="0.25">
      <c r="A786" t="s">
        <v>13</v>
      </c>
      <c r="B786" t="s">
        <v>109</v>
      </c>
      <c r="C786" t="s">
        <v>87</v>
      </c>
      <c r="D786" t="s">
        <v>19</v>
      </c>
      <c r="E786" t="s">
        <v>16</v>
      </c>
      <c r="F786" t="s">
        <v>87</v>
      </c>
      <c r="G786" t="s">
        <v>76</v>
      </c>
      <c r="H786" t="s">
        <v>89</v>
      </c>
      <c r="I786" t="s">
        <v>81</v>
      </c>
      <c r="J786">
        <v>2010</v>
      </c>
      <c r="K786">
        <v>10</v>
      </c>
      <c r="L786" t="s">
        <v>82</v>
      </c>
      <c r="M786">
        <v>12880</v>
      </c>
      <c r="N786">
        <v>0</v>
      </c>
    </row>
    <row r="787" spans="1:14" x14ac:dyDescent="0.25">
      <c r="A787" t="s">
        <v>13</v>
      </c>
      <c r="B787" t="s">
        <v>117</v>
      </c>
      <c r="C787" t="s">
        <v>87</v>
      </c>
      <c r="D787" t="s">
        <v>42</v>
      </c>
      <c r="E787" t="s">
        <v>16</v>
      </c>
      <c r="F787" t="s">
        <v>87</v>
      </c>
      <c r="G787" t="s">
        <v>76</v>
      </c>
      <c r="H787" t="s">
        <v>89</v>
      </c>
      <c r="I787" t="s">
        <v>70</v>
      </c>
      <c r="J787">
        <v>2010</v>
      </c>
      <c r="K787">
        <v>6</v>
      </c>
      <c r="L787" t="s">
        <v>71</v>
      </c>
      <c r="M787">
        <v>1175</v>
      </c>
      <c r="N787">
        <v>0</v>
      </c>
    </row>
    <row r="788" spans="1:14" x14ac:dyDescent="0.25">
      <c r="A788" t="s">
        <v>13</v>
      </c>
      <c r="B788" t="s">
        <v>117</v>
      </c>
      <c r="C788" t="s">
        <v>87</v>
      </c>
      <c r="D788" t="s">
        <v>42</v>
      </c>
      <c r="E788" t="s">
        <v>16</v>
      </c>
      <c r="F788" t="s">
        <v>87</v>
      </c>
      <c r="G788" t="s">
        <v>76</v>
      </c>
      <c r="H788" t="s">
        <v>89</v>
      </c>
      <c r="I788" t="s">
        <v>70</v>
      </c>
      <c r="J788">
        <v>2010</v>
      </c>
      <c r="K788">
        <v>9</v>
      </c>
      <c r="L788" t="s">
        <v>71</v>
      </c>
      <c r="M788">
        <v>1175</v>
      </c>
      <c r="N788">
        <v>0</v>
      </c>
    </row>
    <row r="789" spans="1:14" x14ac:dyDescent="0.25">
      <c r="A789" t="s">
        <v>13</v>
      </c>
      <c r="B789" t="s">
        <v>117</v>
      </c>
      <c r="C789" t="s">
        <v>87</v>
      </c>
      <c r="D789" t="s">
        <v>42</v>
      </c>
      <c r="E789" t="s">
        <v>16</v>
      </c>
      <c r="F789" t="s">
        <v>87</v>
      </c>
      <c r="G789" t="s">
        <v>76</v>
      </c>
      <c r="H789" t="s">
        <v>89</v>
      </c>
      <c r="I789" t="s">
        <v>70</v>
      </c>
      <c r="J789">
        <v>2010</v>
      </c>
      <c r="K789">
        <v>12</v>
      </c>
      <c r="L789" t="s">
        <v>71</v>
      </c>
      <c r="M789">
        <v>1175</v>
      </c>
      <c r="N789">
        <v>0</v>
      </c>
    </row>
    <row r="790" spans="1:14" x14ac:dyDescent="0.25">
      <c r="A790" t="s">
        <v>13</v>
      </c>
      <c r="B790" t="s">
        <v>117</v>
      </c>
      <c r="C790" t="s">
        <v>87</v>
      </c>
      <c r="D790" t="s">
        <v>42</v>
      </c>
      <c r="E790" t="s">
        <v>16</v>
      </c>
      <c r="F790" t="s">
        <v>87</v>
      </c>
      <c r="G790" t="s">
        <v>76</v>
      </c>
      <c r="H790" t="s">
        <v>89</v>
      </c>
      <c r="I790" t="s">
        <v>70</v>
      </c>
      <c r="J790">
        <v>2012</v>
      </c>
      <c r="K790">
        <v>2</v>
      </c>
      <c r="L790" t="s">
        <v>71</v>
      </c>
      <c r="M790">
        <v>650</v>
      </c>
      <c r="N790">
        <v>0</v>
      </c>
    </row>
    <row r="791" spans="1:14" x14ac:dyDescent="0.25">
      <c r="A791" t="s">
        <v>13</v>
      </c>
      <c r="B791" t="s">
        <v>117</v>
      </c>
      <c r="C791" t="s">
        <v>87</v>
      </c>
      <c r="D791" t="s">
        <v>42</v>
      </c>
      <c r="E791" t="s">
        <v>16</v>
      </c>
      <c r="F791" t="s">
        <v>87</v>
      </c>
      <c r="G791" t="s">
        <v>76</v>
      </c>
      <c r="H791" t="s">
        <v>89</v>
      </c>
      <c r="I791" t="s">
        <v>70</v>
      </c>
      <c r="J791">
        <v>2012</v>
      </c>
      <c r="K791">
        <v>5</v>
      </c>
      <c r="L791" t="s">
        <v>71</v>
      </c>
      <c r="M791">
        <v>650</v>
      </c>
      <c r="N791">
        <v>0</v>
      </c>
    </row>
    <row r="792" spans="1:14" x14ac:dyDescent="0.25">
      <c r="A792" t="s">
        <v>13</v>
      </c>
      <c r="B792" t="s">
        <v>117</v>
      </c>
      <c r="C792" t="s">
        <v>87</v>
      </c>
      <c r="D792" t="s">
        <v>42</v>
      </c>
      <c r="E792" t="s">
        <v>16</v>
      </c>
      <c r="F792" t="s">
        <v>87</v>
      </c>
      <c r="G792" t="s">
        <v>76</v>
      </c>
      <c r="H792" t="s">
        <v>89</v>
      </c>
      <c r="I792" t="s">
        <v>70</v>
      </c>
      <c r="J792">
        <v>2012</v>
      </c>
      <c r="K792">
        <v>8</v>
      </c>
      <c r="L792" t="s">
        <v>71</v>
      </c>
      <c r="M792">
        <v>650</v>
      </c>
      <c r="N792">
        <v>0</v>
      </c>
    </row>
    <row r="793" spans="1:14" x14ac:dyDescent="0.25">
      <c r="A793" t="s">
        <v>13</v>
      </c>
      <c r="B793" t="s">
        <v>189</v>
      </c>
      <c r="C793" t="s">
        <v>87</v>
      </c>
      <c r="D793" t="s">
        <v>42</v>
      </c>
      <c r="E793" t="s">
        <v>16</v>
      </c>
      <c r="F793" t="s">
        <v>87</v>
      </c>
      <c r="G793" t="s">
        <v>76</v>
      </c>
      <c r="H793" t="s">
        <v>89</v>
      </c>
      <c r="I793" t="s">
        <v>51</v>
      </c>
      <c r="J793">
        <v>2011</v>
      </c>
      <c r="K793">
        <v>1</v>
      </c>
      <c r="L793" t="s">
        <v>72</v>
      </c>
      <c r="M793">
        <v>3183</v>
      </c>
      <c r="N793">
        <v>38200</v>
      </c>
    </row>
    <row r="794" spans="1:14" x14ac:dyDescent="0.25">
      <c r="A794" t="s">
        <v>13</v>
      </c>
      <c r="B794" t="s">
        <v>189</v>
      </c>
      <c r="C794" t="s">
        <v>87</v>
      </c>
      <c r="D794" t="s">
        <v>42</v>
      </c>
      <c r="E794" t="s">
        <v>16</v>
      </c>
      <c r="F794" t="s">
        <v>87</v>
      </c>
      <c r="G794" t="s">
        <v>76</v>
      </c>
      <c r="H794" t="s">
        <v>89</v>
      </c>
      <c r="I794" t="s">
        <v>51</v>
      </c>
      <c r="J794">
        <v>2012</v>
      </c>
      <c r="K794">
        <v>6</v>
      </c>
      <c r="L794" t="s">
        <v>72</v>
      </c>
      <c r="M794">
        <v>3342</v>
      </c>
      <c r="N794">
        <v>0</v>
      </c>
    </row>
    <row r="795" spans="1:14" x14ac:dyDescent="0.25">
      <c r="A795" t="s">
        <v>13</v>
      </c>
      <c r="B795" t="s">
        <v>189</v>
      </c>
      <c r="C795" t="s">
        <v>87</v>
      </c>
      <c r="D795" t="s">
        <v>42</v>
      </c>
      <c r="E795" t="s">
        <v>16</v>
      </c>
      <c r="F795" t="s">
        <v>87</v>
      </c>
      <c r="G795" t="s">
        <v>76</v>
      </c>
      <c r="H795" t="s">
        <v>89</v>
      </c>
      <c r="I795" t="s">
        <v>51</v>
      </c>
      <c r="J795">
        <v>2012</v>
      </c>
      <c r="K795">
        <v>9</v>
      </c>
      <c r="L795" t="s">
        <v>72</v>
      </c>
      <c r="M795">
        <v>3342</v>
      </c>
      <c r="N795">
        <v>0</v>
      </c>
    </row>
    <row r="796" spans="1:14" x14ac:dyDescent="0.25">
      <c r="A796" t="s">
        <v>13</v>
      </c>
      <c r="B796" t="s">
        <v>189</v>
      </c>
      <c r="C796" t="s">
        <v>87</v>
      </c>
      <c r="D796" t="s">
        <v>42</v>
      </c>
      <c r="E796" t="s">
        <v>16</v>
      </c>
      <c r="F796" t="s">
        <v>87</v>
      </c>
      <c r="G796" t="s">
        <v>76</v>
      </c>
      <c r="H796" t="s">
        <v>89</v>
      </c>
      <c r="I796" t="s">
        <v>51</v>
      </c>
      <c r="J796">
        <v>2012</v>
      </c>
      <c r="K796">
        <v>12</v>
      </c>
      <c r="L796" t="s">
        <v>72</v>
      </c>
      <c r="M796">
        <v>3342</v>
      </c>
      <c r="N796">
        <v>0</v>
      </c>
    </row>
    <row r="797" spans="1:14" x14ac:dyDescent="0.25">
      <c r="A797" t="s">
        <v>13</v>
      </c>
      <c r="B797" t="s">
        <v>119</v>
      </c>
      <c r="C797" t="s">
        <v>87</v>
      </c>
      <c r="D797" t="s">
        <v>42</v>
      </c>
      <c r="E797" t="s">
        <v>16</v>
      </c>
      <c r="F797" t="s">
        <v>87</v>
      </c>
      <c r="G797" t="s">
        <v>76</v>
      </c>
      <c r="H797" t="s">
        <v>89</v>
      </c>
      <c r="I797" t="s">
        <v>47</v>
      </c>
      <c r="J797">
        <v>2011</v>
      </c>
      <c r="K797">
        <v>2</v>
      </c>
      <c r="L797" t="s">
        <v>48</v>
      </c>
      <c r="M797">
        <v>8558</v>
      </c>
      <c r="N797">
        <v>0</v>
      </c>
    </row>
    <row r="798" spans="1:14" x14ac:dyDescent="0.25">
      <c r="A798" t="s">
        <v>13</v>
      </c>
      <c r="B798" t="s">
        <v>119</v>
      </c>
      <c r="C798" t="s">
        <v>87</v>
      </c>
      <c r="D798" t="s">
        <v>42</v>
      </c>
      <c r="E798" t="s">
        <v>16</v>
      </c>
      <c r="F798" t="s">
        <v>87</v>
      </c>
      <c r="G798" t="s">
        <v>76</v>
      </c>
      <c r="H798" t="s">
        <v>89</v>
      </c>
      <c r="I798" t="s">
        <v>47</v>
      </c>
      <c r="J798">
        <v>2012</v>
      </c>
      <c r="K798">
        <v>1</v>
      </c>
      <c r="L798" t="s">
        <v>48</v>
      </c>
      <c r="M798">
        <v>8708</v>
      </c>
      <c r="N798">
        <v>104500</v>
      </c>
    </row>
    <row r="799" spans="1:14" x14ac:dyDescent="0.25">
      <c r="A799" t="s">
        <v>13</v>
      </c>
      <c r="B799" t="s">
        <v>146</v>
      </c>
      <c r="C799" t="s">
        <v>87</v>
      </c>
      <c r="D799" t="s">
        <v>31</v>
      </c>
      <c r="E799" t="s">
        <v>16</v>
      </c>
      <c r="F799" t="s">
        <v>87</v>
      </c>
      <c r="G799" t="s">
        <v>76</v>
      </c>
      <c r="H799" t="s">
        <v>58</v>
      </c>
      <c r="I799" t="s">
        <v>62</v>
      </c>
      <c r="J799">
        <v>2010</v>
      </c>
      <c r="K799">
        <v>1</v>
      </c>
      <c r="L799" t="s">
        <v>63</v>
      </c>
      <c r="M799">
        <v>0</v>
      </c>
      <c r="N799">
        <v>0</v>
      </c>
    </row>
    <row r="800" spans="1:14" x14ac:dyDescent="0.25">
      <c r="A800" t="s">
        <v>13</v>
      </c>
      <c r="B800" t="s">
        <v>232</v>
      </c>
      <c r="C800" t="s">
        <v>87</v>
      </c>
      <c r="D800" t="s">
        <v>15</v>
      </c>
      <c r="E800" t="s">
        <v>16</v>
      </c>
      <c r="F800" t="s">
        <v>87</v>
      </c>
      <c r="G800" t="s">
        <v>76</v>
      </c>
      <c r="H800" t="s">
        <v>17</v>
      </c>
      <c r="I800" t="s">
        <v>14</v>
      </c>
      <c r="J800">
        <v>2012</v>
      </c>
      <c r="L800" t="s">
        <v>18</v>
      </c>
    </row>
    <row r="801" spans="1:14" x14ac:dyDescent="0.25">
      <c r="A801" t="s">
        <v>13</v>
      </c>
      <c r="B801" t="s">
        <v>123</v>
      </c>
      <c r="C801" t="s">
        <v>87</v>
      </c>
      <c r="D801" t="s">
        <v>31</v>
      </c>
      <c r="E801" t="s">
        <v>16</v>
      </c>
      <c r="F801" t="s">
        <v>87</v>
      </c>
      <c r="G801" t="s">
        <v>76</v>
      </c>
      <c r="H801" t="s">
        <v>17</v>
      </c>
      <c r="I801" t="s">
        <v>73</v>
      </c>
      <c r="J801">
        <v>2012</v>
      </c>
      <c r="K801">
        <v>6</v>
      </c>
      <c r="L801" t="s">
        <v>74</v>
      </c>
      <c r="M801">
        <v>400</v>
      </c>
      <c r="N801">
        <v>0</v>
      </c>
    </row>
    <row r="802" spans="1:14" x14ac:dyDescent="0.25">
      <c r="A802" t="s">
        <v>13</v>
      </c>
      <c r="B802" t="s">
        <v>157</v>
      </c>
      <c r="C802" t="s">
        <v>87</v>
      </c>
      <c r="D802" t="s">
        <v>15</v>
      </c>
      <c r="E802" t="s">
        <v>16</v>
      </c>
      <c r="F802" t="s">
        <v>87</v>
      </c>
      <c r="G802" t="s">
        <v>93</v>
      </c>
      <c r="H802" t="s">
        <v>89</v>
      </c>
      <c r="I802" t="s">
        <v>14</v>
      </c>
      <c r="J802">
        <v>2012</v>
      </c>
      <c r="K802">
        <v>1</v>
      </c>
      <c r="L802" t="s">
        <v>18</v>
      </c>
      <c r="M802">
        <v>7955.19</v>
      </c>
      <c r="N802">
        <v>156590</v>
      </c>
    </row>
    <row r="803" spans="1:14" x14ac:dyDescent="0.25">
      <c r="A803" t="s">
        <v>13</v>
      </c>
      <c r="B803" t="s">
        <v>157</v>
      </c>
      <c r="C803" t="s">
        <v>87</v>
      </c>
      <c r="D803" t="s">
        <v>15</v>
      </c>
      <c r="E803" t="s">
        <v>16</v>
      </c>
      <c r="F803" t="s">
        <v>87</v>
      </c>
      <c r="G803" t="s">
        <v>93</v>
      </c>
      <c r="H803" t="s">
        <v>89</v>
      </c>
      <c r="I803" t="s">
        <v>14</v>
      </c>
      <c r="J803">
        <v>2012</v>
      </c>
      <c r="K803">
        <v>4</v>
      </c>
      <c r="L803" t="s">
        <v>18</v>
      </c>
      <c r="M803">
        <v>8546.69</v>
      </c>
      <c r="N803">
        <v>0</v>
      </c>
    </row>
    <row r="804" spans="1:14" x14ac:dyDescent="0.25">
      <c r="A804" t="s">
        <v>13</v>
      </c>
      <c r="B804" t="s">
        <v>157</v>
      </c>
      <c r="C804" t="s">
        <v>87</v>
      </c>
      <c r="D804" t="s">
        <v>15</v>
      </c>
      <c r="E804" t="s">
        <v>16</v>
      </c>
      <c r="F804" t="s">
        <v>87</v>
      </c>
      <c r="G804" t="s">
        <v>93</v>
      </c>
      <c r="H804" t="s">
        <v>89</v>
      </c>
      <c r="I804" t="s">
        <v>14</v>
      </c>
      <c r="J804">
        <v>2012</v>
      </c>
      <c r="K804">
        <v>12</v>
      </c>
      <c r="L804" t="s">
        <v>18</v>
      </c>
      <c r="M804">
        <v>9554.42</v>
      </c>
      <c r="N804">
        <v>-2116</v>
      </c>
    </row>
    <row r="805" spans="1:14" x14ac:dyDescent="0.25">
      <c r="A805" t="s">
        <v>13</v>
      </c>
      <c r="B805" t="s">
        <v>112</v>
      </c>
      <c r="C805" t="s">
        <v>87</v>
      </c>
      <c r="D805" t="s">
        <v>31</v>
      </c>
      <c r="E805" t="s">
        <v>16</v>
      </c>
      <c r="F805" t="s">
        <v>87</v>
      </c>
      <c r="G805" t="s">
        <v>76</v>
      </c>
      <c r="H805" t="s">
        <v>89</v>
      </c>
      <c r="I805" t="s">
        <v>62</v>
      </c>
      <c r="J805">
        <v>2010</v>
      </c>
      <c r="K805">
        <v>8</v>
      </c>
      <c r="L805" t="s">
        <v>63</v>
      </c>
      <c r="M805">
        <v>695.34</v>
      </c>
      <c r="N805">
        <v>0</v>
      </c>
    </row>
    <row r="806" spans="1:14" x14ac:dyDescent="0.25">
      <c r="A806" t="s">
        <v>13</v>
      </c>
      <c r="B806" t="s">
        <v>112</v>
      </c>
      <c r="C806" t="s">
        <v>87</v>
      </c>
      <c r="D806" t="s">
        <v>31</v>
      </c>
      <c r="E806" t="s">
        <v>16</v>
      </c>
      <c r="F806" t="s">
        <v>87</v>
      </c>
      <c r="G806" t="s">
        <v>76</v>
      </c>
      <c r="H806" t="s">
        <v>89</v>
      </c>
      <c r="I806" t="s">
        <v>62</v>
      </c>
      <c r="J806">
        <v>2011</v>
      </c>
      <c r="K806">
        <v>6</v>
      </c>
      <c r="L806" t="s">
        <v>63</v>
      </c>
      <c r="M806">
        <v>5828.48</v>
      </c>
      <c r="N806">
        <v>0</v>
      </c>
    </row>
    <row r="807" spans="1:14" x14ac:dyDescent="0.25">
      <c r="A807" t="s">
        <v>13</v>
      </c>
      <c r="B807" t="s">
        <v>112</v>
      </c>
      <c r="C807" t="s">
        <v>87</v>
      </c>
      <c r="D807" t="s">
        <v>31</v>
      </c>
      <c r="E807" t="s">
        <v>16</v>
      </c>
      <c r="F807" t="s">
        <v>87</v>
      </c>
      <c r="G807" t="s">
        <v>76</v>
      </c>
      <c r="H807" t="s">
        <v>89</v>
      </c>
      <c r="I807" t="s">
        <v>62</v>
      </c>
      <c r="J807">
        <v>2012</v>
      </c>
      <c r="K807">
        <v>2</v>
      </c>
      <c r="L807" t="s">
        <v>63</v>
      </c>
      <c r="M807">
        <v>4215.33</v>
      </c>
      <c r="N807">
        <v>0</v>
      </c>
    </row>
    <row r="808" spans="1:14" x14ac:dyDescent="0.25">
      <c r="A808" t="s">
        <v>13</v>
      </c>
      <c r="B808" t="s">
        <v>113</v>
      </c>
      <c r="C808" t="s">
        <v>87</v>
      </c>
      <c r="D808" t="s">
        <v>31</v>
      </c>
      <c r="E808" t="s">
        <v>16</v>
      </c>
      <c r="F808" t="s">
        <v>87</v>
      </c>
      <c r="G808" t="s">
        <v>76</v>
      </c>
      <c r="H808" t="s">
        <v>89</v>
      </c>
      <c r="I808" t="s">
        <v>32</v>
      </c>
      <c r="J808">
        <v>2011</v>
      </c>
      <c r="K808">
        <v>1</v>
      </c>
      <c r="L808" t="s">
        <v>33</v>
      </c>
      <c r="M808">
        <v>0</v>
      </c>
      <c r="N808">
        <v>5000</v>
      </c>
    </row>
    <row r="809" spans="1:14" x14ac:dyDescent="0.25">
      <c r="A809" t="s">
        <v>13</v>
      </c>
      <c r="B809" t="s">
        <v>113</v>
      </c>
      <c r="C809" t="s">
        <v>87</v>
      </c>
      <c r="D809" t="s">
        <v>31</v>
      </c>
      <c r="E809" t="s">
        <v>16</v>
      </c>
      <c r="F809" t="s">
        <v>87</v>
      </c>
      <c r="G809" t="s">
        <v>76</v>
      </c>
      <c r="H809" t="s">
        <v>89</v>
      </c>
      <c r="I809" t="s">
        <v>32</v>
      </c>
      <c r="J809">
        <v>2012</v>
      </c>
      <c r="K809">
        <v>12</v>
      </c>
      <c r="L809" t="s">
        <v>33</v>
      </c>
      <c r="M809">
        <v>972.53</v>
      </c>
      <c r="N809">
        <v>0</v>
      </c>
    </row>
    <row r="810" spans="1:14" x14ac:dyDescent="0.25">
      <c r="A810" t="s">
        <v>13</v>
      </c>
      <c r="B810" t="s">
        <v>115</v>
      </c>
      <c r="C810" t="s">
        <v>87</v>
      </c>
      <c r="D810" t="s">
        <v>31</v>
      </c>
      <c r="E810" t="s">
        <v>16</v>
      </c>
      <c r="F810" t="s">
        <v>87</v>
      </c>
      <c r="G810" t="s">
        <v>76</v>
      </c>
      <c r="H810" t="s">
        <v>89</v>
      </c>
      <c r="I810" t="s">
        <v>38</v>
      </c>
      <c r="J810">
        <v>2012</v>
      </c>
      <c r="K810">
        <v>8</v>
      </c>
      <c r="L810" t="s">
        <v>39</v>
      </c>
      <c r="M810">
        <v>10</v>
      </c>
      <c r="N810">
        <v>0</v>
      </c>
    </row>
    <row r="811" spans="1:14" x14ac:dyDescent="0.25">
      <c r="A811" t="s">
        <v>13</v>
      </c>
      <c r="B811" t="s">
        <v>116</v>
      </c>
      <c r="C811" t="s">
        <v>87</v>
      </c>
      <c r="D811" t="s">
        <v>31</v>
      </c>
      <c r="E811" t="s">
        <v>16</v>
      </c>
      <c r="F811" t="s">
        <v>87</v>
      </c>
      <c r="G811" t="s">
        <v>76</v>
      </c>
      <c r="H811" t="s">
        <v>89</v>
      </c>
      <c r="I811" t="s">
        <v>40</v>
      </c>
      <c r="J811">
        <v>2010</v>
      </c>
      <c r="K811">
        <v>10</v>
      </c>
      <c r="L811" t="s">
        <v>41</v>
      </c>
      <c r="M811">
        <v>817.76</v>
      </c>
      <c r="N811">
        <v>0</v>
      </c>
    </row>
    <row r="812" spans="1:14" x14ac:dyDescent="0.25">
      <c r="A812" t="s">
        <v>13</v>
      </c>
      <c r="B812" t="s">
        <v>116</v>
      </c>
      <c r="C812" t="s">
        <v>87</v>
      </c>
      <c r="D812" t="s">
        <v>31</v>
      </c>
      <c r="E812" t="s">
        <v>16</v>
      </c>
      <c r="F812" t="s">
        <v>87</v>
      </c>
      <c r="G812" t="s">
        <v>76</v>
      </c>
      <c r="H812" t="s">
        <v>89</v>
      </c>
      <c r="I812" t="s">
        <v>40</v>
      </c>
      <c r="J812">
        <v>2012</v>
      </c>
      <c r="K812">
        <v>7</v>
      </c>
      <c r="L812" t="s">
        <v>41</v>
      </c>
      <c r="M812">
        <v>18.760000000000002</v>
      </c>
      <c r="N812">
        <v>0</v>
      </c>
    </row>
    <row r="813" spans="1:14" x14ac:dyDescent="0.25">
      <c r="A813" t="s">
        <v>13</v>
      </c>
      <c r="B813" t="s">
        <v>116</v>
      </c>
      <c r="C813" t="s">
        <v>87</v>
      </c>
      <c r="D813" t="s">
        <v>31</v>
      </c>
      <c r="E813" t="s">
        <v>16</v>
      </c>
      <c r="F813" t="s">
        <v>87</v>
      </c>
      <c r="G813" t="s">
        <v>76</v>
      </c>
      <c r="H813" t="s">
        <v>89</v>
      </c>
      <c r="I813" t="s">
        <v>40</v>
      </c>
      <c r="J813">
        <v>2012</v>
      </c>
      <c r="K813">
        <v>12</v>
      </c>
      <c r="L813" t="s">
        <v>41</v>
      </c>
      <c r="M813">
        <v>547.35</v>
      </c>
      <c r="N813">
        <v>0</v>
      </c>
    </row>
    <row r="814" spans="1:14" x14ac:dyDescent="0.25">
      <c r="A814" t="s">
        <v>13</v>
      </c>
      <c r="B814" t="s">
        <v>116</v>
      </c>
      <c r="C814" t="s">
        <v>87</v>
      </c>
      <c r="D814" t="s">
        <v>31</v>
      </c>
      <c r="E814" t="s">
        <v>16</v>
      </c>
      <c r="F814" t="s">
        <v>87</v>
      </c>
      <c r="G814" t="s">
        <v>76</v>
      </c>
      <c r="H814" t="s">
        <v>89</v>
      </c>
      <c r="I814" t="s">
        <v>40</v>
      </c>
      <c r="J814">
        <v>2012</v>
      </c>
      <c r="K814">
        <v>13</v>
      </c>
      <c r="L814" t="s">
        <v>41</v>
      </c>
      <c r="M814">
        <v>1.43</v>
      </c>
      <c r="N814">
        <v>0</v>
      </c>
    </row>
    <row r="815" spans="1:14" x14ac:dyDescent="0.25">
      <c r="A815" t="s">
        <v>13</v>
      </c>
      <c r="B815" t="s">
        <v>206</v>
      </c>
      <c r="C815" t="s">
        <v>87</v>
      </c>
      <c r="D815" t="s">
        <v>66</v>
      </c>
      <c r="E815" t="s">
        <v>16</v>
      </c>
      <c r="F815" t="s">
        <v>87</v>
      </c>
      <c r="G815" t="s">
        <v>76</v>
      </c>
      <c r="H815" t="s">
        <v>89</v>
      </c>
      <c r="I815" t="s">
        <v>67</v>
      </c>
      <c r="J815">
        <v>2010</v>
      </c>
      <c r="K815">
        <v>1</v>
      </c>
      <c r="L815" t="s">
        <v>68</v>
      </c>
      <c r="M815">
        <v>0</v>
      </c>
      <c r="N815">
        <v>0</v>
      </c>
    </row>
    <row r="816" spans="1:14" x14ac:dyDescent="0.25">
      <c r="A816" t="s">
        <v>13</v>
      </c>
      <c r="B816" t="s">
        <v>145</v>
      </c>
      <c r="C816" t="s">
        <v>87</v>
      </c>
      <c r="D816" t="s">
        <v>42</v>
      </c>
      <c r="E816" t="s">
        <v>16</v>
      </c>
      <c r="F816" t="s">
        <v>87</v>
      </c>
      <c r="G816" t="s">
        <v>76</v>
      </c>
      <c r="H816" t="s">
        <v>89</v>
      </c>
      <c r="I816" t="s">
        <v>43</v>
      </c>
      <c r="J816">
        <v>2010</v>
      </c>
      <c r="K816">
        <v>3</v>
      </c>
      <c r="L816" t="s">
        <v>44</v>
      </c>
      <c r="M816">
        <v>1433</v>
      </c>
      <c r="N816">
        <v>0</v>
      </c>
    </row>
    <row r="817" spans="1:14" x14ac:dyDescent="0.25">
      <c r="A817" t="s">
        <v>13</v>
      </c>
      <c r="B817" t="s">
        <v>145</v>
      </c>
      <c r="C817" t="s">
        <v>87</v>
      </c>
      <c r="D817" t="s">
        <v>42</v>
      </c>
      <c r="E817" t="s">
        <v>16</v>
      </c>
      <c r="F817" t="s">
        <v>87</v>
      </c>
      <c r="G817" t="s">
        <v>76</v>
      </c>
      <c r="H817" t="s">
        <v>89</v>
      </c>
      <c r="I817" t="s">
        <v>43</v>
      </c>
      <c r="J817">
        <v>2010</v>
      </c>
      <c r="K817">
        <v>6</v>
      </c>
      <c r="L817" t="s">
        <v>44</v>
      </c>
      <c r="M817">
        <v>1433</v>
      </c>
      <c r="N817">
        <v>0</v>
      </c>
    </row>
    <row r="818" spans="1:14" x14ac:dyDescent="0.25">
      <c r="A818" t="s">
        <v>13</v>
      </c>
      <c r="B818" t="s">
        <v>145</v>
      </c>
      <c r="C818" t="s">
        <v>87</v>
      </c>
      <c r="D818" t="s">
        <v>42</v>
      </c>
      <c r="E818" t="s">
        <v>16</v>
      </c>
      <c r="F818" t="s">
        <v>87</v>
      </c>
      <c r="G818" t="s">
        <v>76</v>
      </c>
      <c r="H818" t="s">
        <v>89</v>
      </c>
      <c r="I818" t="s">
        <v>43</v>
      </c>
      <c r="J818">
        <v>2011</v>
      </c>
      <c r="K818">
        <v>4</v>
      </c>
      <c r="L818" t="s">
        <v>44</v>
      </c>
      <c r="M818">
        <v>1333</v>
      </c>
      <c r="N818">
        <v>0</v>
      </c>
    </row>
    <row r="819" spans="1:14" x14ac:dyDescent="0.25">
      <c r="A819" t="s">
        <v>13</v>
      </c>
      <c r="B819" t="s">
        <v>145</v>
      </c>
      <c r="C819" t="s">
        <v>87</v>
      </c>
      <c r="D819" t="s">
        <v>42</v>
      </c>
      <c r="E819" t="s">
        <v>16</v>
      </c>
      <c r="F819" t="s">
        <v>87</v>
      </c>
      <c r="G819" t="s">
        <v>76</v>
      </c>
      <c r="H819" t="s">
        <v>89</v>
      </c>
      <c r="I819" t="s">
        <v>43</v>
      </c>
      <c r="J819">
        <v>2011</v>
      </c>
      <c r="K819">
        <v>7</v>
      </c>
      <c r="L819" t="s">
        <v>44</v>
      </c>
      <c r="M819">
        <v>1333</v>
      </c>
      <c r="N819">
        <v>0</v>
      </c>
    </row>
    <row r="820" spans="1:14" x14ac:dyDescent="0.25">
      <c r="A820" t="s">
        <v>13</v>
      </c>
      <c r="B820" t="s">
        <v>118</v>
      </c>
      <c r="C820" t="s">
        <v>87</v>
      </c>
      <c r="D820" t="s">
        <v>42</v>
      </c>
      <c r="E820" t="s">
        <v>16</v>
      </c>
      <c r="F820" t="s">
        <v>87</v>
      </c>
      <c r="G820" t="s">
        <v>76</v>
      </c>
      <c r="H820" t="s">
        <v>89</v>
      </c>
      <c r="I820" t="s">
        <v>45</v>
      </c>
      <c r="J820">
        <v>2012</v>
      </c>
      <c r="K820">
        <v>1</v>
      </c>
      <c r="L820" t="s">
        <v>46</v>
      </c>
      <c r="M820">
        <v>8075</v>
      </c>
      <c r="N820">
        <v>96900</v>
      </c>
    </row>
    <row r="821" spans="1:14" x14ac:dyDescent="0.25">
      <c r="A821" t="s">
        <v>13</v>
      </c>
      <c r="B821" t="s">
        <v>118</v>
      </c>
      <c r="C821" t="s">
        <v>87</v>
      </c>
      <c r="D821" t="s">
        <v>42</v>
      </c>
      <c r="E821" t="s">
        <v>16</v>
      </c>
      <c r="F821" t="s">
        <v>87</v>
      </c>
      <c r="G821" t="s">
        <v>76</v>
      </c>
      <c r="H821" t="s">
        <v>89</v>
      </c>
      <c r="I821" t="s">
        <v>45</v>
      </c>
      <c r="J821">
        <v>2012</v>
      </c>
      <c r="K821">
        <v>5</v>
      </c>
      <c r="L821" t="s">
        <v>46</v>
      </c>
      <c r="M821">
        <v>8075</v>
      </c>
      <c r="N821">
        <v>0</v>
      </c>
    </row>
    <row r="822" spans="1:14" x14ac:dyDescent="0.25">
      <c r="A822" t="s">
        <v>13</v>
      </c>
      <c r="B822" t="s">
        <v>126</v>
      </c>
      <c r="C822" t="s">
        <v>87</v>
      </c>
      <c r="D822" t="s">
        <v>15</v>
      </c>
      <c r="E822" t="s">
        <v>16</v>
      </c>
      <c r="F822" t="s">
        <v>87</v>
      </c>
      <c r="G822" t="s">
        <v>93</v>
      </c>
      <c r="H822" t="s">
        <v>89</v>
      </c>
      <c r="I822" t="s">
        <v>57</v>
      </c>
      <c r="J822">
        <v>2010</v>
      </c>
      <c r="K822">
        <v>1</v>
      </c>
      <c r="L822" t="s">
        <v>59</v>
      </c>
      <c r="M822">
        <v>0</v>
      </c>
      <c r="N822">
        <v>65600</v>
      </c>
    </row>
    <row r="823" spans="1:14" x14ac:dyDescent="0.25">
      <c r="A823" t="s">
        <v>13</v>
      </c>
      <c r="B823" t="s">
        <v>127</v>
      </c>
      <c r="C823" t="s">
        <v>87</v>
      </c>
      <c r="D823" t="s">
        <v>19</v>
      </c>
      <c r="E823" t="s">
        <v>16</v>
      </c>
      <c r="F823" t="s">
        <v>87</v>
      </c>
      <c r="G823" t="s">
        <v>93</v>
      </c>
      <c r="H823" t="s">
        <v>89</v>
      </c>
      <c r="I823" t="s">
        <v>20</v>
      </c>
      <c r="J823">
        <v>2010</v>
      </c>
      <c r="K823">
        <v>13</v>
      </c>
      <c r="L823" t="s">
        <v>69</v>
      </c>
      <c r="M823">
        <v>-314.76</v>
      </c>
      <c r="N823">
        <v>0</v>
      </c>
    </row>
    <row r="824" spans="1:14" x14ac:dyDescent="0.25">
      <c r="A824" t="s">
        <v>13</v>
      </c>
      <c r="B824" t="s">
        <v>133</v>
      </c>
      <c r="C824" t="s">
        <v>87</v>
      </c>
      <c r="D824" t="s">
        <v>19</v>
      </c>
      <c r="E824" t="s">
        <v>16</v>
      </c>
      <c r="F824" t="s">
        <v>87</v>
      </c>
      <c r="G824" t="s">
        <v>93</v>
      </c>
      <c r="H824" t="s">
        <v>89</v>
      </c>
      <c r="I824" t="s">
        <v>24</v>
      </c>
      <c r="J824">
        <v>2010</v>
      </c>
      <c r="K824">
        <v>5</v>
      </c>
      <c r="L824" t="s">
        <v>25</v>
      </c>
      <c r="M824">
        <v>45.56</v>
      </c>
      <c r="N824">
        <v>0</v>
      </c>
    </row>
    <row r="825" spans="1:14" x14ac:dyDescent="0.25">
      <c r="A825" t="s">
        <v>13</v>
      </c>
      <c r="B825" t="s">
        <v>133</v>
      </c>
      <c r="C825" t="s">
        <v>87</v>
      </c>
      <c r="D825" t="s">
        <v>19</v>
      </c>
      <c r="E825" t="s">
        <v>16</v>
      </c>
      <c r="F825" t="s">
        <v>87</v>
      </c>
      <c r="G825" t="s">
        <v>93</v>
      </c>
      <c r="H825" t="s">
        <v>89</v>
      </c>
      <c r="I825" t="s">
        <v>24</v>
      </c>
      <c r="J825">
        <v>2010</v>
      </c>
      <c r="K825">
        <v>9</v>
      </c>
      <c r="L825" t="s">
        <v>25</v>
      </c>
      <c r="M825">
        <v>101.57</v>
      </c>
      <c r="N825">
        <v>0</v>
      </c>
    </row>
    <row r="826" spans="1:14" x14ac:dyDescent="0.25">
      <c r="A826" t="s">
        <v>13</v>
      </c>
      <c r="B826" t="s">
        <v>133</v>
      </c>
      <c r="C826" t="s">
        <v>87</v>
      </c>
      <c r="D826" t="s">
        <v>19</v>
      </c>
      <c r="E826" t="s">
        <v>16</v>
      </c>
      <c r="F826" t="s">
        <v>87</v>
      </c>
      <c r="G826" t="s">
        <v>93</v>
      </c>
      <c r="H826" t="s">
        <v>89</v>
      </c>
      <c r="I826" t="s">
        <v>24</v>
      </c>
      <c r="J826">
        <v>2010</v>
      </c>
      <c r="K826">
        <v>13</v>
      </c>
      <c r="L826" t="s">
        <v>25</v>
      </c>
      <c r="M826">
        <v>-369.14</v>
      </c>
      <c r="N826">
        <v>0</v>
      </c>
    </row>
    <row r="827" spans="1:14" x14ac:dyDescent="0.25">
      <c r="A827" t="s">
        <v>13</v>
      </c>
      <c r="B827" t="s">
        <v>133</v>
      </c>
      <c r="C827" t="s">
        <v>87</v>
      </c>
      <c r="D827" t="s">
        <v>19</v>
      </c>
      <c r="E827" t="s">
        <v>16</v>
      </c>
      <c r="F827" t="s">
        <v>87</v>
      </c>
      <c r="G827" t="s">
        <v>93</v>
      </c>
      <c r="H827" t="s">
        <v>89</v>
      </c>
      <c r="I827" t="s">
        <v>24</v>
      </c>
      <c r="J827">
        <v>2011</v>
      </c>
      <c r="K827">
        <v>5</v>
      </c>
      <c r="L827" t="s">
        <v>25</v>
      </c>
      <c r="M827">
        <v>847.39</v>
      </c>
      <c r="N827">
        <v>0</v>
      </c>
    </row>
    <row r="828" spans="1:14" x14ac:dyDescent="0.25">
      <c r="A828" t="s">
        <v>13</v>
      </c>
      <c r="B828" t="s">
        <v>134</v>
      </c>
      <c r="C828" t="s">
        <v>87</v>
      </c>
      <c r="D828" t="s">
        <v>19</v>
      </c>
      <c r="E828" t="s">
        <v>16</v>
      </c>
      <c r="F828" t="s">
        <v>87</v>
      </c>
      <c r="G828" t="s">
        <v>93</v>
      </c>
      <c r="H828" t="s">
        <v>89</v>
      </c>
      <c r="I828" t="s">
        <v>26</v>
      </c>
      <c r="J828">
        <v>2010</v>
      </c>
      <c r="K828">
        <v>4</v>
      </c>
      <c r="L828" t="s">
        <v>27</v>
      </c>
      <c r="M828">
        <v>2576.5500000000002</v>
      </c>
      <c r="N828">
        <v>0</v>
      </c>
    </row>
    <row r="829" spans="1:14" x14ac:dyDescent="0.25">
      <c r="A829" t="s">
        <v>13</v>
      </c>
      <c r="B829" t="s">
        <v>134</v>
      </c>
      <c r="C829" t="s">
        <v>87</v>
      </c>
      <c r="D829" t="s">
        <v>19</v>
      </c>
      <c r="E829" t="s">
        <v>16</v>
      </c>
      <c r="F829" t="s">
        <v>87</v>
      </c>
      <c r="G829" t="s">
        <v>93</v>
      </c>
      <c r="H829" t="s">
        <v>89</v>
      </c>
      <c r="I829" t="s">
        <v>26</v>
      </c>
      <c r="J829">
        <v>2011</v>
      </c>
      <c r="K829">
        <v>5</v>
      </c>
      <c r="L829" t="s">
        <v>27</v>
      </c>
      <c r="M829">
        <v>1408.49</v>
      </c>
      <c r="N829">
        <v>0</v>
      </c>
    </row>
    <row r="830" spans="1:14" x14ac:dyDescent="0.25">
      <c r="A830" t="s">
        <v>13</v>
      </c>
      <c r="B830" t="s">
        <v>135</v>
      </c>
      <c r="C830" t="s">
        <v>87</v>
      </c>
      <c r="D830" t="s">
        <v>28</v>
      </c>
      <c r="E830" t="s">
        <v>16</v>
      </c>
      <c r="F830" t="s">
        <v>87</v>
      </c>
      <c r="G830" t="s">
        <v>93</v>
      </c>
      <c r="H830" t="s">
        <v>89</v>
      </c>
      <c r="I830" t="s">
        <v>29</v>
      </c>
      <c r="J830">
        <v>2010</v>
      </c>
      <c r="K830">
        <v>4</v>
      </c>
      <c r="L830" t="s">
        <v>30</v>
      </c>
      <c r="M830">
        <v>340.19</v>
      </c>
      <c r="N830">
        <v>0</v>
      </c>
    </row>
    <row r="831" spans="1:14" x14ac:dyDescent="0.25">
      <c r="A831" t="s">
        <v>13</v>
      </c>
      <c r="B831" t="s">
        <v>135</v>
      </c>
      <c r="C831" t="s">
        <v>87</v>
      </c>
      <c r="D831" t="s">
        <v>28</v>
      </c>
      <c r="E831" t="s">
        <v>16</v>
      </c>
      <c r="F831" t="s">
        <v>87</v>
      </c>
      <c r="G831" t="s">
        <v>93</v>
      </c>
      <c r="H831" t="s">
        <v>89</v>
      </c>
      <c r="I831" t="s">
        <v>29</v>
      </c>
      <c r="J831">
        <v>2012</v>
      </c>
      <c r="K831">
        <v>4</v>
      </c>
      <c r="L831" t="s">
        <v>30</v>
      </c>
      <c r="M831">
        <v>282.05</v>
      </c>
      <c r="N831">
        <v>0</v>
      </c>
    </row>
    <row r="832" spans="1:14" x14ac:dyDescent="0.25">
      <c r="A832" t="s">
        <v>13</v>
      </c>
      <c r="B832" t="s">
        <v>136</v>
      </c>
      <c r="C832" t="s">
        <v>87</v>
      </c>
      <c r="D832" t="s">
        <v>28</v>
      </c>
      <c r="E832" t="s">
        <v>16</v>
      </c>
      <c r="F832" t="s">
        <v>87</v>
      </c>
      <c r="G832" t="s">
        <v>93</v>
      </c>
      <c r="H832" t="s">
        <v>89</v>
      </c>
      <c r="I832" t="s">
        <v>55</v>
      </c>
      <c r="J832">
        <v>2010</v>
      </c>
      <c r="K832">
        <v>1</v>
      </c>
      <c r="L832" t="s">
        <v>79</v>
      </c>
      <c r="M832">
        <v>0</v>
      </c>
      <c r="N832">
        <v>0</v>
      </c>
    </row>
    <row r="833" spans="1:14" x14ac:dyDescent="0.25">
      <c r="A833" t="s">
        <v>13</v>
      </c>
      <c r="B833" t="s">
        <v>136</v>
      </c>
      <c r="C833" t="s">
        <v>87</v>
      </c>
      <c r="D833" t="s">
        <v>28</v>
      </c>
      <c r="E833" t="s">
        <v>16</v>
      </c>
      <c r="F833" t="s">
        <v>87</v>
      </c>
      <c r="G833" t="s">
        <v>93</v>
      </c>
      <c r="H833" t="s">
        <v>89</v>
      </c>
      <c r="I833" t="s">
        <v>55</v>
      </c>
      <c r="J833">
        <v>2011</v>
      </c>
      <c r="K833">
        <v>1</v>
      </c>
      <c r="L833" t="s">
        <v>79</v>
      </c>
      <c r="M833">
        <v>0</v>
      </c>
      <c r="N833">
        <v>0</v>
      </c>
    </row>
    <row r="834" spans="1:14" x14ac:dyDescent="0.25">
      <c r="A834" t="s">
        <v>13</v>
      </c>
      <c r="B834" t="s">
        <v>137</v>
      </c>
      <c r="C834" t="s">
        <v>87</v>
      </c>
      <c r="D834" t="s">
        <v>31</v>
      </c>
      <c r="E834" t="s">
        <v>16</v>
      </c>
      <c r="F834" t="s">
        <v>87</v>
      </c>
      <c r="G834" t="s">
        <v>93</v>
      </c>
      <c r="H834" t="s">
        <v>89</v>
      </c>
      <c r="I834" t="s">
        <v>62</v>
      </c>
      <c r="J834">
        <v>2010</v>
      </c>
      <c r="K834">
        <v>12</v>
      </c>
      <c r="L834" t="s">
        <v>63</v>
      </c>
      <c r="M834">
        <v>1279.6400000000001</v>
      </c>
      <c r="N834">
        <v>0</v>
      </c>
    </row>
    <row r="835" spans="1:14" x14ac:dyDescent="0.25">
      <c r="A835" t="s">
        <v>13</v>
      </c>
      <c r="B835" t="s">
        <v>137</v>
      </c>
      <c r="C835" t="s">
        <v>87</v>
      </c>
      <c r="D835" t="s">
        <v>31</v>
      </c>
      <c r="E835" t="s">
        <v>16</v>
      </c>
      <c r="F835" t="s">
        <v>87</v>
      </c>
      <c r="G835" t="s">
        <v>93</v>
      </c>
      <c r="H835" t="s">
        <v>89</v>
      </c>
      <c r="I835" t="s">
        <v>62</v>
      </c>
      <c r="J835">
        <v>2011</v>
      </c>
      <c r="K835">
        <v>1</v>
      </c>
      <c r="L835" t="s">
        <v>63</v>
      </c>
      <c r="M835">
        <v>0</v>
      </c>
      <c r="N835">
        <v>2500</v>
      </c>
    </row>
    <row r="836" spans="1:14" x14ac:dyDescent="0.25">
      <c r="A836" t="s">
        <v>13</v>
      </c>
      <c r="B836" t="s">
        <v>137</v>
      </c>
      <c r="C836" t="s">
        <v>87</v>
      </c>
      <c r="D836" t="s">
        <v>31</v>
      </c>
      <c r="E836" t="s">
        <v>16</v>
      </c>
      <c r="F836" t="s">
        <v>87</v>
      </c>
      <c r="G836" t="s">
        <v>93</v>
      </c>
      <c r="H836" t="s">
        <v>89</v>
      </c>
      <c r="I836" t="s">
        <v>62</v>
      </c>
      <c r="J836">
        <v>2012</v>
      </c>
      <c r="K836">
        <v>4</v>
      </c>
      <c r="L836" t="s">
        <v>63</v>
      </c>
      <c r="M836">
        <v>150</v>
      </c>
      <c r="N836">
        <v>0</v>
      </c>
    </row>
    <row r="837" spans="1:14" x14ac:dyDescent="0.25">
      <c r="A837" t="s">
        <v>13</v>
      </c>
      <c r="B837" t="s">
        <v>138</v>
      </c>
      <c r="C837" t="s">
        <v>87</v>
      </c>
      <c r="D837" t="s">
        <v>31</v>
      </c>
      <c r="E837" t="s">
        <v>16</v>
      </c>
      <c r="F837" t="s">
        <v>87</v>
      </c>
      <c r="G837" t="s">
        <v>93</v>
      </c>
      <c r="H837" t="s">
        <v>89</v>
      </c>
      <c r="I837" t="s">
        <v>32</v>
      </c>
      <c r="J837">
        <v>2010</v>
      </c>
      <c r="K837">
        <v>10</v>
      </c>
      <c r="L837" t="s">
        <v>33</v>
      </c>
      <c r="M837">
        <v>49.47</v>
      </c>
      <c r="N837">
        <v>0</v>
      </c>
    </row>
    <row r="838" spans="1:14" x14ac:dyDescent="0.25">
      <c r="A838" t="s">
        <v>13</v>
      </c>
      <c r="B838" t="s">
        <v>138</v>
      </c>
      <c r="C838" t="s">
        <v>87</v>
      </c>
      <c r="D838" t="s">
        <v>31</v>
      </c>
      <c r="E838" t="s">
        <v>16</v>
      </c>
      <c r="F838" t="s">
        <v>87</v>
      </c>
      <c r="G838" t="s">
        <v>93</v>
      </c>
      <c r="H838" t="s">
        <v>89</v>
      </c>
      <c r="I838" t="s">
        <v>32</v>
      </c>
      <c r="J838">
        <v>2011</v>
      </c>
      <c r="K838">
        <v>4</v>
      </c>
      <c r="L838" t="s">
        <v>33</v>
      </c>
      <c r="M838">
        <v>247.67</v>
      </c>
      <c r="N838">
        <v>0</v>
      </c>
    </row>
    <row r="839" spans="1:14" x14ac:dyDescent="0.25">
      <c r="A839" t="s">
        <v>13</v>
      </c>
      <c r="B839" t="s">
        <v>138</v>
      </c>
      <c r="C839" t="s">
        <v>87</v>
      </c>
      <c r="D839" t="s">
        <v>31</v>
      </c>
      <c r="E839" t="s">
        <v>16</v>
      </c>
      <c r="F839" t="s">
        <v>87</v>
      </c>
      <c r="G839" t="s">
        <v>93</v>
      </c>
      <c r="H839" t="s">
        <v>89</v>
      </c>
      <c r="I839" t="s">
        <v>32</v>
      </c>
      <c r="J839">
        <v>2012</v>
      </c>
      <c r="K839">
        <v>5</v>
      </c>
      <c r="L839" t="s">
        <v>33</v>
      </c>
      <c r="M839">
        <v>193.99</v>
      </c>
      <c r="N839">
        <v>0</v>
      </c>
    </row>
    <row r="840" spans="1:14" x14ac:dyDescent="0.25">
      <c r="A840" t="s">
        <v>13</v>
      </c>
      <c r="B840" t="s">
        <v>138</v>
      </c>
      <c r="C840" t="s">
        <v>87</v>
      </c>
      <c r="D840" t="s">
        <v>31</v>
      </c>
      <c r="E840" t="s">
        <v>16</v>
      </c>
      <c r="F840" t="s">
        <v>87</v>
      </c>
      <c r="G840" t="s">
        <v>93</v>
      </c>
      <c r="H840" t="s">
        <v>89</v>
      </c>
      <c r="I840" t="s">
        <v>32</v>
      </c>
      <c r="J840">
        <v>2012</v>
      </c>
      <c r="K840">
        <v>8</v>
      </c>
      <c r="L840" t="s">
        <v>33</v>
      </c>
      <c r="M840">
        <v>84.96</v>
      </c>
      <c r="N840">
        <v>0</v>
      </c>
    </row>
    <row r="841" spans="1:14" x14ac:dyDescent="0.25">
      <c r="A841" t="s">
        <v>13</v>
      </c>
      <c r="B841" t="s">
        <v>138</v>
      </c>
      <c r="C841" t="s">
        <v>87</v>
      </c>
      <c r="D841" t="s">
        <v>31</v>
      </c>
      <c r="E841" t="s">
        <v>16</v>
      </c>
      <c r="F841" t="s">
        <v>87</v>
      </c>
      <c r="G841" t="s">
        <v>93</v>
      </c>
      <c r="H841" t="s">
        <v>89</v>
      </c>
      <c r="I841" t="s">
        <v>32</v>
      </c>
      <c r="J841">
        <v>2012</v>
      </c>
      <c r="K841">
        <v>11</v>
      </c>
      <c r="L841" t="s">
        <v>33</v>
      </c>
      <c r="M841">
        <v>312.83</v>
      </c>
      <c r="N841">
        <v>0</v>
      </c>
    </row>
    <row r="842" spans="1:14" x14ac:dyDescent="0.25">
      <c r="A842" t="s">
        <v>13</v>
      </c>
      <c r="B842" t="s">
        <v>139</v>
      </c>
      <c r="C842" t="s">
        <v>87</v>
      </c>
      <c r="D842" t="s">
        <v>31</v>
      </c>
      <c r="E842" t="s">
        <v>16</v>
      </c>
      <c r="F842" t="s">
        <v>87</v>
      </c>
      <c r="G842" t="s">
        <v>93</v>
      </c>
      <c r="H842" t="s">
        <v>89</v>
      </c>
      <c r="I842" t="s">
        <v>34</v>
      </c>
      <c r="J842">
        <v>2010</v>
      </c>
      <c r="K842">
        <v>5</v>
      </c>
      <c r="L842" t="s">
        <v>35</v>
      </c>
      <c r="M842">
        <v>571.29999999999995</v>
      </c>
      <c r="N842">
        <v>0</v>
      </c>
    </row>
    <row r="843" spans="1:14" x14ac:dyDescent="0.25">
      <c r="A843" t="s">
        <v>13</v>
      </c>
      <c r="B843" t="s">
        <v>139</v>
      </c>
      <c r="C843" t="s">
        <v>87</v>
      </c>
      <c r="D843" t="s">
        <v>31</v>
      </c>
      <c r="E843" t="s">
        <v>16</v>
      </c>
      <c r="F843" t="s">
        <v>87</v>
      </c>
      <c r="G843" t="s">
        <v>93</v>
      </c>
      <c r="H843" t="s">
        <v>89</v>
      </c>
      <c r="I843" t="s">
        <v>34</v>
      </c>
      <c r="J843">
        <v>2011</v>
      </c>
      <c r="K843">
        <v>6</v>
      </c>
      <c r="L843" t="s">
        <v>35</v>
      </c>
      <c r="M843">
        <v>227.7</v>
      </c>
      <c r="N843">
        <v>0</v>
      </c>
    </row>
    <row r="844" spans="1:14" x14ac:dyDescent="0.25">
      <c r="A844" t="s">
        <v>13</v>
      </c>
      <c r="B844" t="s">
        <v>139</v>
      </c>
      <c r="C844" t="s">
        <v>87</v>
      </c>
      <c r="D844" t="s">
        <v>31</v>
      </c>
      <c r="E844" t="s">
        <v>16</v>
      </c>
      <c r="F844" t="s">
        <v>87</v>
      </c>
      <c r="G844" t="s">
        <v>93</v>
      </c>
      <c r="H844" t="s">
        <v>89</v>
      </c>
      <c r="I844" t="s">
        <v>34</v>
      </c>
      <c r="J844">
        <v>2011</v>
      </c>
      <c r="K844">
        <v>8</v>
      </c>
      <c r="L844" t="s">
        <v>35</v>
      </c>
      <c r="M844">
        <v>280.5</v>
      </c>
      <c r="N844">
        <v>0</v>
      </c>
    </row>
    <row r="845" spans="1:14" x14ac:dyDescent="0.25">
      <c r="A845" t="s">
        <v>13</v>
      </c>
      <c r="B845" t="s">
        <v>139</v>
      </c>
      <c r="C845" t="s">
        <v>87</v>
      </c>
      <c r="D845" t="s">
        <v>31</v>
      </c>
      <c r="E845" t="s">
        <v>16</v>
      </c>
      <c r="F845" t="s">
        <v>87</v>
      </c>
      <c r="G845" t="s">
        <v>93</v>
      </c>
      <c r="H845" t="s">
        <v>89</v>
      </c>
      <c r="I845" t="s">
        <v>34</v>
      </c>
      <c r="J845">
        <v>2012</v>
      </c>
      <c r="K845">
        <v>8</v>
      </c>
      <c r="L845" t="s">
        <v>35</v>
      </c>
      <c r="M845">
        <v>1888.94</v>
      </c>
      <c r="N845">
        <v>0</v>
      </c>
    </row>
    <row r="846" spans="1:14" x14ac:dyDescent="0.25">
      <c r="A846" t="s">
        <v>13</v>
      </c>
      <c r="B846" t="s">
        <v>118</v>
      </c>
      <c r="C846" t="s">
        <v>87</v>
      </c>
      <c r="D846" t="s">
        <v>42</v>
      </c>
      <c r="E846" t="s">
        <v>16</v>
      </c>
      <c r="F846" t="s">
        <v>87</v>
      </c>
      <c r="G846" t="s">
        <v>76</v>
      </c>
      <c r="H846" t="s">
        <v>89</v>
      </c>
      <c r="I846" t="s">
        <v>45</v>
      </c>
      <c r="J846">
        <v>2012</v>
      </c>
      <c r="K846">
        <v>8</v>
      </c>
      <c r="L846" t="s">
        <v>46</v>
      </c>
      <c r="M846">
        <v>8075</v>
      </c>
      <c r="N846">
        <v>0</v>
      </c>
    </row>
    <row r="847" spans="1:14" x14ac:dyDescent="0.25">
      <c r="A847" t="s">
        <v>13</v>
      </c>
      <c r="B847" t="s">
        <v>118</v>
      </c>
      <c r="C847" t="s">
        <v>87</v>
      </c>
      <c r="D847" t="s">
        <v>42</v>
      </c>
      <c r="E847" t="s">
        <v>16</v>
      </c>
      <c r="F847" t="s">
        <v>87</v>
      </c>
      <c r="G847" t="s">
        <v>76</v>
      </c>
      <c r="H847" t="s">
        <v>89</v>
      </c>
      <c r="I847" t="s">
        <v>45</v>
      </c>
      <c r="J847">
        <v>2012</v>
      </c>
      <c r="K847">
        <v>11</v>
      </c>
      <c r="L847" t="s">
        <v>46</v>
      </c>
      <c r="M847">
        <v>8075</v>
      </c>
      <c r="N847">
        <v>0</v>
      </c>
    </row>
    <row r="848" spans="1:14" x14ac:dyDescent="0.25">
      <c r="A848" t="s">
        <v>13</v>
      </c>
      <c r="B848" t="s">
        <v>119</v>
      </c>
      <c r="C848" t="s">
        <v>87</v>
      </c>
      <c r="D848" t="s">
        <v>42</v>
      </c>
      <c r="E848" t="s">
        <v>16</v>
      </c>
      <c r="F848" t="s">
        <v>87</v>
      </c>
      <c r="G848" t="s">
        <v>76</v>
      </c>
      <c r="H848" t="s">
        <v>89</v>
      </c>
      <c r="I848" t="s">
        <v>47</v>
      </c>
      <c r="J848">
        <v>2012</v>
      </c>
      <c r="K848">
        <v>9</v>
      </c>
      <c r="L848" t="s">
        <v>48</v>
      </c>
      <c r="M848">
        <v>8708</v>
      </c>
      <c r="N848">
        <v>0</v>
      </c>
    </row>
    <row r="849" spans="1:14" x14ac:dyDescent="0.25">
      <c r="A849" t="s">
        <v>13</v>
      </c>
      <c r="B849" t="s">
        <v>119</v>
      </c>
      <c r="C849" t="s">
        <v>87</v>
      </c>
      <c r="D849" t="s">
        <v>42</v>
      </c>
      <c r="E849" t="s">
        <v>16</v>
      </c>
      <c r="F849" t="s">
        <v>87</v>
      </c>
      <c r="G849" t="s">
        <v>76</v>
      </c>
      <c r="H849" t="s">
        <v>89</v>
      </c>
      <c r="I849" t="s">
        <v>47</v>
      </c>
      <c r="J849">
        <v>2012</v>
      </c>
      <c r="K849">
        <v>12</v>
      </c>
      <c r="L849" t="s">
        <v>48</v>
      </c>
      <c r="M849">
        <v>8708</v>
      </c>
      <c r="N849">
        <v>0</v>
      </c>
    </row>
    <row r="850" spans="1:14" x14ac:dyDescent="0.25">
      <c r="A850" t="s">
        <v>13</v>
      </c>
      <c r="B850" t="s">
        <v>121</v>
      </c>
      <c r="C850" t="s">
        <v>87</v>
      </c>
      <c r="D850" t="s">
        <v>19</v>
      </c>
      <c r="E850" t="s">
        <v>16</v>
      </c>
      <c r="F850" t="s">
        <v>87</v>
      </c>
      <c r="G850" t="s">
        <v>76</v>
      </c>
      <c r="H850" t="s">
        <v>17</v>
      </c>
      <c r="I850" t="s">
        <v>24</v>
      </c>
      <c r="J850">
        <v>2011</v>
      </c>
      <c r="K850">
        <v>9</v>
      </c>
      <c r="L850" t="s">
        <v>25</v>
      </c>
      <c r="M850">
        <v>199.47</v>
      </c>
      <c r="N850">
        <v>0</v>
      </c>
    </row>
    <row r="851" spans="1:14" x14ac:dyDescent="0.25">
      <c r="A851" t="s">
        <v>13</v>
      </c>
      <c r="B851" t="s">
        <v>157</v>
      </c>
      <c r="C851" t="s">
        <v>87</v>
      </c>
      <c r="D851" t="s">
        <v>15</v>
      </c>
      <c r="E851" t="s">
        <v>16</v>
      </c>
      <c r="F851" t="s">
        <v>87</v>
      </c>
      <c r="G851" t="s">
        <v>93</v>
      </c>
      <c r="H851" t="s">
        <v>89</v>
      </c>
      <c r="I851" t="s">
        <v>14</v>
      </c>
      <c r="J851">
        <v>2010</v>
      </c>
      <c r="K851">
        <v>11</v>
      </c>
      <c r="L851" t="s">
        <v>18</v>
      </c>
      <c r="M851">
        <v>9084.9500000000007</v>
      </c>
      <c r="N851">
        <v>0</v>
      </c>
    </row>
    <row r="852" spans="1:14" x14ac:dyDescent="0.25">
      <c r="A852" t="s">
        <v>13</v>
      </c>
      <c r="B852" t="s">
        <v>157</v>
      </c>
      <c r="C852" t="s">
        <v>87</v>
      </c>
      <c r="D852" t="s">
        <v>15</v>
      </c>
      <c r="E852" t="s">
        <v>16</v>
      </c>
      <c r="F852" t="s">
        <v>87</v>
      </c>
      <c r="G852" t="s">
        <v>93</v>
      </c>
      <c r="H852" t="s">
        <v>89</v>
      </c>
      <c r="I852" t="s">
        <v>14</v>
      </c>
      <c r="J852">
        <v>2011</v>
      </c>
      <c r="K852">
        <v>2</v>
      </c>
      <c r="L852" t="s">
        <v>18</v>
      </c>
      <c r="M852">
        <v>6686.75</v>
      </c>
      <c r="N852">
        <v>0</v>
      </c>
    </row>
    <row r="853" spans="1:14" x14ac:dyDescent="0.25">
      <c r="A853" t="s">
        <v>13</v>
      </c>
      <c r="B853" t="s">
        <v>126</v>
      </c>
      <c r="C853" t="s">
        <v>87</v>
      </c>
      <c r="D853" t="s">
        <v>15</v>
      </c>
      <c r="E853" t="s">
        <v>16</v>
      </c>
      <c r="F853" t="s">
        <v>87</v>
      </c>
      <c r="G853" t="s">
        <v>93</v>
      </c>
      <c r="H853" t="s">
        <v>89</v>
      </c>
      <c r="I853" t="s">
        <v>57</v>
      </c>
      <c r="J853">
        <v>2010</v>
      </c>
      <c r="K853">
        <v>12</v>
      </c>
      <c r="L853" t="s">
        <v>59</v>
      </c>
      <c r="M853">
        <v>1500</v>
      </c>
      <c r="N853">
        <v>0</v>
      </c>
    </row>
    <row r="854" spans="1:14" x14ac:dyDescent="0.25">
      <c r="A854" t="s">
        <v>13</v>
      </c>
      <c r="B854" t="s">
        <v>126</v>
      </c>
      <c r="C854" t="s">
        <v>87</v>
      </c>
      <c r="D854" t="s">
        <v>15</v>
      </c>
      <c r="E854" t="s">
        <v>16</v>
      </c>
      <c r="F854" t="s">
        <v>87</v>
      </c>
      <c r="G854" t="s">
        <v>93</v>
      </c>
      <c r="H854" t="s">
        <v>89</v>
      </c>
      <c r="I854" t="s">
        <v>57</v>
      </c>
      <c r="J854">
        <v>2011</v>
      </c>
      <c r="K854">
        <v>2</v>
      </c>
      <c r="L854" t="s">
        <v>59</v>
      </c>
      <c r="M854">
        <v>1290</v>
      </c>
      <c r="N854">
        <v>0</v>
      </c>
    </row>
    <row r="855" spans="1:14" x14ac:dyDescent="0.25">
      <c r="A855" t="s">
        <v>13</v>
      </c>
      <c r="B855" t="s">
        <v>126</v>
      </c>
      <c r="C855" t="s">
        <v>87</v>
      </c>
      <c r="D855" t="s">
        <v>15</v>
      </c>
      <c r="E855" t="s">
        <v>16</v>
      </c>
      <c r="F855" t="s">
        <v>87</v>
      </c>
      <c r="G855" t="s">
        <v>93</v>
      </c>
      <c r="H855" t="s">
        <v>89</v>
      </c>
      <c r="I855" t="s">
        <v>57</v>
      </c>
      <c r="J855">
        <v>2011</v>
      </c>
      <c r="K855">
        <v>12</v>
      </c>
      <c r="L855" t="s">
        <v>59</v>
      </c>
      <c r="M855">
        <v>5679</v>
      </c>
      <c r="N855">
        <v>0</v>
      </c>
    </row>
    <row r="856" spans="1:14" x14ac:dyDescent="0.25">
      <c r="A856" t="s">
        <v>13</v>
      </c>
      <c r="B856" t="s">
        <v>127</v>
      </c>
      <c r="C856" t="s">
        <v>87</v>
      </c>
      <c r="D856" t="s">
        <v>19</v>
      </c>
      <c r="E856" t="s">
        <v>16</v>
      </c>
      <c r="F856" t="s">
        <v>87</v>
      </c>
      <c r="G856" t="s">
        <v>93</v>
      </c>
      <c r="H856" t="s">
        <v>89</v>
      </c>
      <c r="I856" t="s">
        <v>20</v>
      </c>
      <c r="J856">
        <v>2010</v>
      </c>
      <c r="K856">
        <v>9</v>
      </c>
      <c r="L856" t="s">
        <v>69</v>
      </c>
      <c r="M856">
        <v>787.01</v>
      </c>
      <c r="N856">
        <v>0</v>
      </c>
    </row>
    <row r="857" spans="1:14" x14ac:dyDescent="0.25">
      <c r="A857" t="s">
        <v>13</v>
      </c>
      <c r="B857" t="s">
        <v>128</v>
      </c>
      <c r="C857" t="s">
        <v>87</v>
      </c>
      <c r="D857" t="s">
        <v>19</v>
      </c>
      <c r="E857" t="s">
        <v>16</v>
      </c>
      <c r="F857" t="s">
        <v>87</v>
      </c>
      <c r="G857" t="s">
        <v>93</v>
      </c>
      <c r="H857" t="s">
        <v>89</v>
      </c>
      <c r="I857" t="s">
        <v>22</v>
      </c>
      <c r="J857">
        <v>2010</v>
      </c>
      <c r="K857">
        <v>12</v>
      </c>
      <c r="L857" t="s">
        <v>23</v>
      </c>
      <c r="M857">
        <v>482.25</v>
      </c>
      <c r="N857">
        <v>0</v>
      </c>
    </row>
    <row r="858" spans="1:14" x14ac:dyDescent="0.25">
      <c r="A858" t="s">
        <v>13</v>
      </c>
      <c r="B858" t="s">
        <v>128</v>
      </c>
      <c r="C858" t="s">
        <v>87</v>
      </c>
      <c r="D858" t="s">
        <v>19</v>
      </c>
      <c r="E858" t="s">
        <v>16</v>
      </c>
      <c r="F858" t="s">
        <v>87</v>
      </c>
      <c r="G858" t="s">
        <v>93</v>
      </c>
      <c r="H858" t="s">
        <v>89</v>
      </c>
      <c r="I858" t="s">
        <v>22</v>
      </c>
      <c r="J858">
        <v>2012</v>
      </c>
      <c r="K858">
        <v>3</v>
      </c>
      <c r="L858" t="s">
        <v>23</v>
      </c>
      <c r="M858">
        <v>670.25</v>
      </c>
      <c r="N858">
        <v>0</v>
      </c>
    </row>
    <row r="859" spans="1:14" x14ac:dyDescent="0.25">
      <c r="A859" t="s">
        <v>13</v>
      </c>
      <c r="B859" t="s">
        <v>128</v>
      </c>
      <c r="C859" t="s">
        <v>87</v>
      </c>
      <c r="D859" t="s">
        <v>19</v>
      </c>
      <c r="E859" t="s">
        <v>16</v>
      </c>
      <c r="F859" t="s">
        <v>87</v>
      </c>
      <c r="G859" t="s">
        <v>93</v>
      </c>
      <c r="H859" t="s">
        <v>89</v>
      </c>
      <c r="I859" t="s">
        <v>22</v>
      </c>
      <c r="J859">
        <v>2012</v>
      </c>
      <c r="K859">
        <v>4</v>
      </c>
      <c r="L859" t="s">
        <v>23</v>
      </c>
      <c r="M859">
        <v>773.16</v>
      </c>
      <c r="N859">
        <v>0</v>
      </c>
    </row>
    <row r="860" spans="1:14" x14ac:dyDescent="0.25">
      <c r="A860" t="s">
        <v>13</v>
      </c>
      <c r="B860" t="s">
        <v>128</v>
      </c>
      <c r="C860" t="s">
        <v>87</v>
      </c>
      <c r="D860" t="s">
        <v>19</v>
      </c>
      <c r="E860" t="s">
        <v>16</v>
      </c>
      <c r="F860" t="s">
        <v>87</v>
      </c>
      <c r="G860" t="s">
        <v>93</v>
      </c>
      <c r="H860" t="s">
        <v>89</v>
      </c>
      <c r="I860" t="s">
        <v>22</v>
      </c>
      <c r="J860">
        <v>2012</v>
      </c>
      <c r="K860">
        <v>5</v>
      </c>
      <c r="L860" t="s">
        <v>23</v>
      </c>
      <c r="M860">
        <v>711.1</v>
      </c>
      <c r="N860">
        <v>0</v>
      </c>
    </row>
    <row r="861" spans="1:14" x14ac:dyDescent="0.25">
      <c r="A861" t="s">
        <v>13</v>
      </c>
      <c r="B861" t="s">
        <v>133</v>
      </c>
      <c r="C861" t="s">
        <v>87</v>
      </c>
      <c r="D861" t="s">
        <v>19</v>
      </c>
      <c r="E861" t="s">
        <v>16</v>
      </c>
      <c r="F861" t="s">
        <v>87</v>
      </c>
      <c r="G861" t="s">
        <v>93</v>
      </c>
      <c r="H861" t="s">
        <v>89</v>
      </c>
      <c r="I861" t="s">
        <v>24</v>
      </c>
      <c r="J861">
        <v>2010</v>
      </c>
      <c r="K861">
        <v>1</v>
      </c>
      <c r="L861" t="s">
        <v>25</v>
      </c>
      <c r="M861">
        <v>54.08</v>
      </c>
      <c r="N861">
        <v>0</v>
      </c>
    </row>
    <row r="862" spans="1:14" x14ac:dyDescent="0.25">
      <c r="A862" t="s">
        <v>13</v>
      </c>
      <c r="B862" t="s">
        <v>133</v>
      </c>
      <c r="C862" t="s">
        <v>87</v>
      </c>
      <c r="D862" t="s">
        <v>19</v>
      </c>
      <c r="E862" t="s">
        <v>16</v>
      </c>
      <c r="F862" t="s">
        <v>87</v>
      </c>
      <c r="G862" t="s">
        <v>93</v>
      </c>
      <c r="H862" t="s">
        <v>89</v>
      </c>
      <c r="I862" t="s">
        <v>24</v>
      </c>
      <c r="J862">
        <v>2011</v>
      </c>
      <c r="K862">
        <v>7</v>
      </c>
      <c r="L862" t="s">
        <v>25</v>
      </c>
      <c r="M862">
        <v>308.02</v>
      </c>
      <c r="N862">
        <v>0</v>
      </c>
    </row>
    <row r="863" spans="1:14" x14ac:dyDescent="0.25">
      <c r="A863" t="s">
        <v>13</v>
      </c>
      <c r="B863" t="s">
        <v>134</v>
      </c>
      <c r="C863" t="s">
        <v>87</v>
      </c>
      <c r="D863" t="s">
        <v>19</v>
      </c>
      <c r="E863" t="s">
        <v>16</v>
      </c>
      <c r="F863" t="s">
        <v>87</v>
      </c>
      <c r="G863" t="s">
        <v>93</v>
      </c>
      <c r="H863" t="s">
        <v>89</v>
      </c>
      <c r="I863" t="s">
        <v>26</v>
      </c>
      <c r="J863">
        <v>2010</v>
      </c>
      <c r="K863">
        <v>1</v>
      </c>
      <c r="L863" t="s">
        <v>27</v>
      </c>
      <c r="M863">
        <v>2981.45</v>
      </c>
      <c r="N863">
        <v>0</v>
      </c>
    </row>
    <row r="864" spans="1:14" x14ac:dyDescent="0.25">
      <c r="A864" t="s">
        <v>13</v>
      </c>
      <c r="B864" t="s">
        <v>141</v>
      </c>
      <c r="C864" t="s">
        <v>87</v>
      </c>
      <c r="D864" t="s">
        <v>31</v>
      </c>
      <c r="E864" t="s">
        <v>16</v>
      </c>
      <c r="F864" t="s">
        <v>87</v>
      </c>
      <c r="G864" t="s">
        <v>93</v>
      </c>
      <c r="H864" t="s">
        <v>89</v>
      </c>
      <c r="I864" t="s">
        <v>40</v>
      </c>
      <c r="J864">
        <v>2012</v>
      </c>
      <c r="K864">
        <v>1</v>
      </c>
      <c r="L864" t="s">
        <v>41</v>
      </c>
      <c r="M864">
        <v>0</v>
      </c>
      <c r="N864">
        <v>4900</v>
      </c>
    </row>
    <row r="865" spans="1:14" x14ac:dyDescent="0.25">
      <c r="A865" t="s">
        <v>13</v>
      </c>
      <c r="B865" t="s">
        <v>141</v>
      </c>
      <c r="C865" t="s">
        <v>87</v>
      </c>
      <c r="D865" t="s">
        <v>31</v>
      </c>
      <c r="E865" t="s">
        <v>16</v>
      </c>
      <c r="F865" t="s">
        <v>87</v>
      </c>
      <c r="G865" t="s">
        <v>93</v>
      </c>
      <c r="H865" t="s">
        <v>89</v>
      </c>
      <c r="I865" t="s">
        <v>40</v>
      </c>
      <c r="J865">
        <v>2012</v>
      </c>
      <c r="K865">
        <v>11</v>
      </c>
      <c r="L865" t="s">
        <v>41</v>
      </c>
      <c r="M865">
        <v>0</v>
      </c>
      <c r="N865">
        <v>0</v>
      </c>
    </row>
    <row r="866" spans="1:14" x14ac:dyDescent="0.25">
      <c r="A866" t="s">
        <v>13</v>
      </c>
      <c r="B866" t="s">
        <v>142</v>
      </c>
      <c r="C866" t="s">
        <v>87</v>
      </c>
      <c r="D866" t="s">
        <v>42</v>
      </c>
      <c r="E866" t="s">
        <v>16</v>
      </c>
      <c r="F866" t="s">
        <v>87</v>
      </c>
      <c r="G866" t="s">
        <v>93</v>
      </c>
      <c r="H866" t="s">
        <v>89</v>
      </c>
      <c r="I866" t="s">
        <v>43</v>
      </c>
      <c r="J866">
        <v>2010</v>
      </c>
      <c r="K866">
        <v>10</v>
      </c>
      <c r="L866" t="s">
        <v>44</v>
      </c>
      <c r="M866">
        <v>3775</v>
      </c>
      <c r="N866">
        <v>0</v>
      </c>
    </row>
    <row r="867" spans="1:14" x14ac:dyDescent="0.25">
      <c r="A867" t="s">
        <v>13</v>
      </c>
      <c r="B867" t="s">
        <v>149</v>
      </c>
      <c r="C867" t="s">
        <v>87</v>
      </c>
      <c r="D867" t="s">
        <v>15</v>
      </c>
      <c r="E867" t="s">
        <v>16</v>
      </c>
      <c r="F867" t="s">
        <v>87</v>
      </c>
      <c r="G867" t="s">
        <v>95</v>
      </c>
      <c r="H867" t="s">
        <v>49</v>
      </c>
      <c r="I867" t="s">
        <v>14</v>
      </c>
      <c r="J867">
        <v>2010</v>
      </c>
      <c r="K867">
        <v>11</v>
      </c>
      <c r="L867" t="s">
        <v>18</v>
      </c>
      <c r="M867">
        <v>53123.14</v>
      </c>
      <c r="N867">
        <v>0</v>
      </c>
    </row>
    <row r="868" spans="1:14" x14ac:dyDescent="0.25">
      <c r="A868" t="s">
        <v>13</v>
      </c>
      <c r="B868" t="s">
        <v>149</v>
      </c>
      <c r="C868" t="s">
        <v>87</v>
      </c>
      <c r="D868" t="s">
        <v>15</v>
      </c>
      <c r="E868" t="s">
        <v>16</v>
      </c>
      <c r="F868" t="s">
        <v>87</v>
      </c>
      <c r="G868" t="s">
        <v>95</v>
      </c>
      <c r="H868" t="s">
        <v>49</v>
      </c>
      <c r="I868" t="s">
        <v>14</v>
      </c>
      <c r="J868">
        <v>2012</v>
      </c>
      <c r="K868">
        <v>1</v>
      </c>
      <c r="L868" t="s">
        <v>18</v>
      </c>
      <c r="M868">
        <v>62613.35</v>
      </c>
      <c r="N868">
        <v>784770</v>
      </c>
    </row>
    <row r="869" spans="1:14" x14ac:dyDescent="0.25">
      <c r="A869" t="s">
        <v>13</v>
      </c>
      <c r="B869" t="s">
        <v>170</v>
      </c>
      <c r="C869" t="s">
        <v>87</v>
      </c>
      <c r="D869" t="s">
        <v>15</v>
      </c>
      <c r="E869" t="s">
        <v>16</v>
      </c>
      <c r="F869" t="s">
        <v>87</v>
      </c>
      <c r="G869" t="s">
        <v>95</v>
      </c>
      <c r="H869" t="s">
        <v>49</v>
      </c>
      <c r="I869" t="s">
        <v>53</v>
      </c>
      <c r="J869">
        <v>2012</v>
      </c>
      <c r="K869">
        <v>2</v>
      </c>
      <c r="L869" t="s">
        <v>54</v>
      </c>
      <c r="M869">
        <v>87.84</v>
      </c>
      <c r="N869">
        <v>0</v>
      </c>
    </row>
    <row r="870" spans="1:14" x14ac:dyDescent="0.25">
      <c r="A870" t="s">
        <v>13</v>
      </c>
      <c r="B870" t="s">
        <v>150</v>
      </c>
      <c r="C870" t="s">
        <v>87</v>
      </c>
      <c r="D870" t="s">
        <v>15</v>
      </c>
      <c r="E870" t="s">
        <v>16</v>
      </c>
      <c r="F870" t="s">
        <v>87</v>
      </c>
      <c r="G870" t="s">
        <v>95</v>
      </c>
      <c r="H870" t="s">
        <v>49</v>
      </c>
      <c r="I870" t="s">
        <v>57</v>
      </c>
      <c r="J870">
        <v>2010</v>
      </c>
      <c r="K870">
        <v>11</v>
      </c>
      <c r="L870" t="s">
        <v>59</v>
      </c>
      <c r="M870">
        <v>12645.51</v>
      </c>
      <c r="N870">
        <v>0</v>
      </c>
    </row>
    <row r="871" spans="1:14" x14ac:dyDescent="0.25">
      <c r="A871" t="s">
        <v>13</v>
      </c>
      <c r="B871" t="s">
        <v>151</v>
      </c>
      <c r="C871" t="s">
        <v>87</v>
      </c>
      <c r="D871" t="s">
        <v>19</v>
      </c>
      <c r="E871" t="s">
        <v>16</v>
      </c>
      <c r="F871" t="s">
        <v>87</v>
      </c>
      <c r="G871" t="s">
        <v>95</v>
      </c>
      <c r="H871" t="s">
        <v>49</v>
      </c>
      <c r="I871" t="s">
        <v>20</v>
      </c>
      <c r="J871">
        <v>2011</v>
      </c>
      <c r="K871">
        <v>3</v>
      </c>
      <c r="L871" t="s">
        <v>21</v>
      </c>
      <c r="M871">
        <v>6368.97</v>
      </c>
      <c r="N871">
        <v>0</v>
      </c>
    </row>
    <row r="872" spans="1:14" x14ac:dyDescent="0.25">
      <c r="A872" t="s">
        <v>13</v>
      </c>
      <c r="B872" t="s">
        <v>151</v>
      </c>
      <c r="C872" t="s">
        <v>87</v>
      </c>
      <c r="D872" t="s">
        <v>19</v>
      </c>
      <c r="E872" t="s">
        <v>16</v>
      </c>
      <c r="F872" t="s">
        <v>87</v>
      </c>
      <c r="G872" t="s">
        <v>95</v>
      </c>
      <c r="H872" t="s">
        <v>49</v>
      </c>
      <c r="I872" t="s">
        <v>20</v>
      </c>
      <c r="J872">
        <v>2011</v>
      </c>
      <c r="K872">
        <v>5</v>
      </c>
      <c r="L872" t="s">
        <v>21</v>
      </c>
      <c r="M872">
        <v>5420.93</v>
      </c>
      <c r="N872">
        <v>0</v>
      </c>
    </row>
    <row r="873" spans="1:14" x14ac:dyDescent="0.25">
      <c r="A873" t="s">
        <v>13</v>
      </c>
      <c r="B873" t="s">
        <v>151</v>
      </c>
      <c r="C873" t="s">
        <v>87</v>
      </c>
      <c r="D873" t="s">
        <v>19</v>
      </c>
      <c r="E873" t="s">
        <v>16</v>
      </c>
      <c r="F873" t="s">
        <v>87</v>
      </c>
      <c r="G873" t="s">
        <v>95</v>
      </c>
      <c r="H873" t="s">
        <v>49</v>
      </c>
      <c r="I873" t="s">
        <v>20</v>
      </c>
      <c r="J873">
        <v>2012</v>
      </c>
      <c r="K873">
        <v>12</v>
      </c>
      <c r="L873" t="s">
        <v>21</v>
      </c>
      <c r="M873">
        <v>5112.16</v>
      </c>
      <c r="N873">
        <v>0</v>
      </c>
    </row>
    <row r="874" spans="1:14" x14ac:dyDescent="0.25">
      <c r="A874" t="s">
        <v>13</v>
      </c>
      <c r="B874" t="s">
        <v>152</v>
      </c>
      <c r="C874" t="s">
        <v>87</v>
      </c>
      <c r="D874" t="s">
        <v>19</v>
      </c>
      <c r="E874" t="s">
        <v>16</v>
      </c>
      <c r="F874" t="s">
        <v>87</v>
      </c>
      <c r="G874" t="s">
        <v>95</v>
      </c>
      <c r="H874" t="s">
        <v>49</v>
      </c>
      <c r="I874" t="s">
        <v>22</v>
      </c>
      <c r="J874">
        <v>2010</v>
      </c>
      <c r="K874">
        <v>1</v>
      </c>
      <c r="L874" t="s">
        <v>23</v>
      </c>
      <c r="M874">
        <v>3129.9</v>
      </c>
      <c r="N874">
        <v>0</v>
      </c>
    </row>
    <row r="875" spans="1:14" x14ac:dyDescent="0.25">
      <c r="A875" t="s">
        <v>13</v>
      </c>
      <c r="B875" t="s">
        <v>152</v>
      </c>
      <c r="C875" t="s">
        <v>87</v>
      </c>
      <c r="D875" t="s">
        <v>19</v>
      </c>
      <c r="E875" t="s">
        <v>16</v>
      </c>
      <c r="F875" t="s">
        <v>87</v>
      </c>
      <c r="G875" t="s">
        <v>95</v>
      </c>
      <c r="H875" t="s">
        <v>49</v>
      </c>
      <c r="I875" t="s">
        <v>22</v>
      </c>
      <c r="J875">
        <v>2010</v>
      </c>
      <c r="K875">
        <v>10</v>
      </c>
      <c r="L875" t="s">
        <v>23</v>
      </c>
      <c r="M875">
        <v>2790.55</v>
      </c>
      <c r="N875">
        <v>0</v>
      </c>
    </row>
    <row r="876" spans="1:14" x14ac:dyDescent="0.25">
      <c r="A876" t="s">
        <v>13</v>
      </c>
      <c r="B876" t="s">
        <v>153</v>
      </c>
      <c r="C876" t="s">
        <v>87</v>
      </c>
      <c r="D876" t="s">
        <v>19</v>
      </c>
      <c r="E876" t="s">
        <v>16</v>
      </c>
      <c r="F876" t="s">
        <v>87</v>
      </c>
      <c r="G876" t="s">
        <v>95</v>
      </c>
      <c r="H876" t="s">
        <v>49</v>
      </c>
      <c r="I876" t="s">
        <v>24</v>
      </c>
      <c r="J876">
        <v>2011</v>
      </c>
      <c r="K876">
        <v>2</v>
      </c>
      <c r="L876" t="s">
        <v>25</v>
      </c>
      <c r="M876">
        <v>820.35</v>
      </c>
      <c r="N876">
        <v>0</v>
      </c>
    </row>
    <row r="877" spans="1:14" x14ac:dyDescent="0.25">
      <c r="A877" t="s">
        <v>13</v>
      </c>
      <c r="B877" t="s">
        <v>134</v>
      </c>
      <c r="C877" t="s">
        <v>87</v>
      </c>
      <c r="D877" t="s">
        <v>19</v>
      </c>
      <c r="E877" t="s">
        <v>16</v>
      </c>
      <c r="F877" t="s">
        <v>87</v>
      </c>
      <c r="G877" t="s">
        <v>93</v>
      </c>
      <c r="H877" t="s">
        <v>89</v>
      </c>
      <c r="I877" t="s">
        <v>26</v>
      </c>
      <c r="J877">
        <v>2011</v>
      </c>
      <c r="K877">
        <v>6</v>
      </c>
      <c r="L877" t="s">
        <v>27</v>
      </c>
      <c r="M877">
        <v>1407.67</v>
      </c>
      <c r="N877">
        <v>-6036</v>
      </c>
    </row>
    <row r="878" spans="1:14" x14ac:dyDescent="0.25">
      <c r="A878" t="s">
        <v>13</v>
      </c>
      <c r="B878" t="s">
        <v>134</v>
      </c>
      <c r="C878" t="s">
        <v>87</v>
      </c>
      <c r="D878" t="s">
        <v>19</v>
      </c>
      <c r="E878" t="s">
        <v>16</v>
      </c>
      <c r="F878" t="s">
        <v>87</v>
      </c>
      <c r="G878" t="s">
        <v>93</v>
      </c>
      <c r="H878" t="s">
        <v>89</v>
      </c>
      <c r="I878" t="s">
        <v>26</v>
      </c>
      <c r="J878">
        <v>2011</v>
      </c>
      <c r="K878">
        <v>8</v>
      </c>
      <c r="L878" t="s">
        <v>27</v>
      </c>
      <c r="M878">
        <v>1422.07</v>
      </c>
      <c r="N878">
        <v>0</v>
      </c>
    </row>
    <row r="879" spans="1:14" x14ac:dyDescent="0.25">
      <c r="A879" t="s">
        <v>13</v>
      </c>
      <c r="B879" t="s">
        <v>135</v>
      </c>
      <c r="C879" t="s">
        <v>87</v>
      </c>
      <c r="D879" t="s">
        <v>28</v>
      </c>
      <c r="E879" t="s">
        <v>16</v>
      </c>
      <c r="F879" t="s">
        <v>87</v>
      </c>
      <c r="G879" t="s">
        <v>93</v>
      </c>
      <c r="H879" t="s">
        <v>89</v>
      </c>
      <c r="I879" t="s">
        <v>29</v>
      </c>
      <c r="J879">
        <v>2010</v>
      </c>
      <c r="K879">
        <v>1</v>
      </c>
      <c r="L879" t="s">
        <v>30</v>
      </c>
      <c r="M879">
        <v>0</v>
      </c>
      <c r="N879">
        <v>5000</v>
      </c>
    </row>
    <row r="880" spans="1:14" x14ac:dyDescent="0.25">
      <c r="A880" t="s">
        <v>13</v>
      </c>
      <c r="B880" t="s">
        <v>135</v>
      </c>
      <c r="C880" t="s">
        <v>87</v>
      </c>
      <c r="D880" t="s">
        <v>28</v>
      </c>
      <c r="E880" t="s">
        <v>16</v>
      </c>
      <c r="F880" t="s">
        <v>87</v>
      </c>
      <c r="G880" t="s">
        <v>93</v>
      </c>
      <c r="H880" t="s">
        <v>89</v>
      </c>
      <c r="I880" t="s">
        <v>29</v>
      </c>
      <c r="J880">
        <v>2010</v>
      </c>
      <c r="K880">
        <v>9</v>
      </c>
      <c r="L880" t="s">
        <v>30</v>
      </c>
      <c r="M880">
        <v>74.86</v>
      </c>
      <c r="N880">
        <v>0</v>
      </c>
    </row>
    <row r="881" spans="1:14" x14ac:dyDescent="0.25">
      <c r="A881" t="s">
        <v>13</v>
      </c>
      <c r="B881" t="s">
        <v>135</v>
      </c>
      <c r="C881" t="s">
        <v>87</v>
      </c>
      <c r="D881" t="s">
        <v>28</v>
      </c>
      <c r="E881" t="s">
        <v>16</v>
      </c>
      <c r="F881" t="s">
        <v>87</v>
      </c>
      <c r="G881" t="s">
        <v>93</v>
      </c>
      <c r="H881" t="s">
        <v>89</v>
      </c>
      <c r="I881" t="s">
        <v>29</v>
      </c>
      <c r="J881">
        <v>2010</v>
      </c>
      <c r="K881">
        <v>12</v>
      </c>
      <c r="L881" t="s">
        <v>30</v>
      </c>
      <c r="M881">
        <v>0</v>
      </c>
      <c r="N881">
        <v>0</v>
      </c>
    </row>
    <row r="882" spans="1:14" x14ac:dyDescent="0.25">
      <c r="A882" t="s">
        <v>13</v>
      </c>
      <c r="B882" t="s">
        <v>135</v>
      </c>
      <c r="C882" t="s">
        <v>87</v>
      </c>
      <c r="D882" t="s">
        <v>28</v>
      </c>
      <c r="E882" t="s">
        <v>16</v>
      </c>
      <c r="F882" t="s">
        <v>87</v>
      </c>
      <c r="G882" t="s">
        <v>93</v>
      </c>
      <c r="H882" t="s">
        <v>89</v>
      </c>
      <c r="I882" t="s">
        <v>29</v>
      </c>
      <c r="J882">
        <v>2011</v>
      </c>
      <c r="K882">
        <v>9</v>
      </c>
      <c r="L882" t="s">
        <v>30</v>
      </c>
      <c r="M882">
        <v>0</v>
      </c>
      <c r="N882">
        <v>0</v>
      </c>
    </row>
    <row r="883" spans="1:14" x14ac:dyDescent="0.25">
      <c r="A883" t="s">
        <v>13</v>
      </c>
      <c r="B883" t="s">
        <v>135</v>
      </c>
      <c r="C883" t="s">
        <v>87</v>
      </c>
      <c r="D883" t="s">
        <v>28</v>
      </c>
      <c r="E883" t="s">
        <v>16</v>
      </c>
      <c r="F883" t="s">
        <v>87</v>
      </c>
      <c r="G883" t="s">
        <v>93</v>
      </c>
      <c r="H883" t="s">
        <v>89</v>
      </c>
      <c r="I883" t="s">
        <v>29</v>
      </c>
      <c r="J883">
        <v>2012</v>
      </c>
      <c r="K883">
        <v>12</v>
      </c>
      <c r="L883" t="s">
        <v>30</v>
      </c>
      <c r="M883">
        <v>652.80999999999995</v>
      </c>
      <c r="N883">
        <v>0</v>
      </c>
    </row>
    <row r="884" spans="1:14" x14ac:dyDescent="0.25">
      <c r="A884" t="s">
        <v>13</v>
      </c>
      <c r="B884" t="s">
        <v>137</v>
      </c>
      <c r="C884" t="s">
        <v>87</v>
      </c>
      <c r="D884" t="s">
        <v>31</v>
      </c>
      <c r="E884" t="s">
        <v>16</v>
      </c>
      <c r="F884" t="s">
        <v>87</v>
      </c>
      <c r="G884" t="s">
        <v>93</v>
      </c>
      <c r="H884" t="s">
        <v>89</v>
      </c>
      <c r="I884" t="s">
        <v>62</v>
      </c>
      <c r="J884">
        <v>2012</v>
      </c>
      <c r="K884">
        <v>2</v>
      </c>
      <c r="L884" t="s">
        <v>63</v>
      </c>
      <c r="M884">
        <v>0</v>
      </c>
      <c r="N884">
        <v>0</v>
      </c>
    </row>
    <row r="885" spans="1:14" x14ac:dyDescent="0.25">
      <c r="A885" t="s">
        <v>13</v>
      </c>
      <c r="B885" t="s">
        <v>138</v>
      </c>
      <c r="C885" t="s">
        <v>87</v>
      </c>
      <c r="D885" t="s">
        <v>31</v>
      </c>
      <c r="E885" t="s">
        <v>16</v>
      </c>
      <c r="F885" t="s">
        <v>87</v>
      </c>
      <c r="G885" t="s">
        <v>93</v>
      </c>
      <c r="H885" t="s">
        <v>89</v>
      </c>
      <c r="I885" t="s">
        <v>32</v>
      </c>
      <c r="J885">
        <v>2010</v>
      </c>
      <c r="K885">
        <v>7</v>
      </c>
      <c r="L885" t="s">
        <v>33</v>
      </c>
      <c r="M885">
        <v>121.51</v>
      </c>
      <c r="N885">
        <v>0</v>
      </c>
    </row>
    <row r="886" spans="1:14" x14ac:dyDescent="0.25">
      <c r="A886" t="s">
        <v>13</v>
      </c>
      <c r="B886" t="s">
        <v>139</v>
      </c>
      <c r="C886" t="s">
        <v>87</v>
      </c>
      <c r="D886" t="s">
        <v>31</v>
      </c>
      <c r="E886" t="s">
        <v>16</v>
      </c>
      <c r="F886" t="s">
        <v>87</v>
      </c>
      <c r="G886" t="s">
        <v>93</v>
      </c>
      <c r="H886" t="s">
        <v>89</v>
      </c>
      <c r="I886" t="s">
        <v>34</v>
      </c>
      <c r="J886">
        <v>2012</v>
      </c>
      <c r="K886">
        <v>3</v>
      </c>
      <c r="L886" t="s">
        <v>35</v>
      </c>
      <c r="M886">
        <v>1815.82</v>
      </c>
      <c r="N886">
        <v>0</v>
      </c>
    </row>
    <row r="887" spans="1:14" x14ac:dyDescent="0.25">
      <c r="A887" t="s">
        <v>13</v>
      </c>
      <c r="B887" t="s">
        <v>139</v>
      </c>
      <c r="C887" t="s">
        <v>87</v>
      </c>
      <c r="D887" t="s">
        <v>31</v>
      </c>
      <c r="E887" t="s">
        <v>16</v>
      </c>
      <c r="F887" t="s">
        <v>87</v>
      </c>
      <c r="G887" t="s">
        <v>93</v>
      </c>
      <c r="H887" t="s">
        <v>89</v>
      </c>
      <c r="I887" t="s">
        <v>34</v>
      </c>
      <c r="J887">
        <v>2012</v>
      </c>
      <c r="K887">
        <v>5</v>
      </c>
      <c r="L887" t="s">
        <v>35</v>
      </c>
      <c r="M887">
        <v>195.44</v>
      </c>
      <c r="N887">
        <v>0</v>
      </c>
    </row>
    <row r="888" spans="1:14" x14ac:dyDescent="0.25">
      <c r="A888" t="s">
        <v>13</v>
      </c>
      <c r="B888" t="s">
        <v>140</v>
      </c>
      <c r="C888" t="s">
        <v>87</v>
      </c>
      <c r="D888" t="s">
        <v>31</v>
      </c>
      <c r="E888" t="s">
        <v>16</v>
      </c>
      <c r="F888" t="s">
        <v>87</v>
      </c>
      <c r="G888" t="s">
        <v>93</v>
      </c>
      <c r="H888" t="s">
        <v>89</v>
      </c>
      <c r="I888" t="s">
        <v>73</v>
      </c>
      <c r="J888">
        <v>2012</v>
      </c>
      <c r="K888">
        <v>1</v>
      </c>
      <c r="L888" t="s">
        <v>74</v>
      </c>
      <c r="M888">
        <v>0</v>
      </c>
      <c r="N888">
        <v>2500</v>
      </c>
    </row>
    <row r="889" spans="1:14" x14ac:dyDescent="0.25">
      <c r="A889" t="s">
        <v>13</v>
      </c>
      <c r="B889" t="s">
        <v>140</v>
      </c>
      <c r="C889" t="s">
        <v>87</v>
      </c>
      <c r="D889" t="s">
        <v>31</v>
      </c>
      <c r="E889" t="s">
        <v>16</v>
      </c>
      <c r="F889" t="s">
        <v>87</v>
      </c>
      <c r="G889" t="s">
        <v>93</v>
      </c>
      <c r="H889" t="s">
        <v>89</v>
      </c>
      <c r="I889" t="s">
        <v>73</v>
      </c>
      <c r="J889">
        <v>2012</v>
      </c>
      <c r="K889">
        <v>9</v>
      </c>
      <c r="L889" t="s">
        <v>74</v>
      </c>
      <c r="M889">
        <v>200</v>
      </c>
      <c r="N889">
        <v>0</v>
      </c>
    </row>
    <row r="890" spans="1:14" x14ac:dyDescent="0.25">
      <c r="A890" t="s">
        <v>13</v>
      </c>
      <c r="B890" t="s">
        <v>141</v>
      </c>
      <c r="C890" t="s">
        <v>87</v>
      </c>
      <c r="D890" t="s">
        <v>31</v>
      </c>
      <c r="E890" t="s">
        <v>16</v>
      </c>
      <c r="F890" t="s">
        <v>87</v>
      </c>
      <c r="G890" t="s">
        <v>93</v>
      </c>
      <c r="H890" t="s">
        <v>89</v>
      </c>
      <c r="I890" t="s">
        <v>40</v>
      </c>
      <c r="J890">
        <v>2010</v>
      </c>
      <c r="K890">
        <v>8</v>
      </c>
      <c r="L890" t="s">
        <v>41</v>
      </c>
      <c r="M890">
        <v>512.72</v>
      </c>
      <c r="N890">
        <v>0</v>
      </c>
    </row>
    <row r="891" spans="1:14" x14ac:dyDescent="0.25">
      <c r="A891" t="s">
        <v>13</v>
      </c>
      <c r="B891" t="s">
        <v>141</v>
      </c>
      <c r="C891" t="s">
        <v>87</v>
      </c>
      <c r="D891" t="s">
        <v>31</v>
      </c>
      <c r="E891" t="s">
        <v>16</v>
      </c>
      <c r="F891" t="s">
        <v>87</v>
      </c>
      <c r="G891" t="s">
        <v>93</v>
      </c>
      <c r="H891" t="s">
        <v>89</v>
      </c>
      <c r="I891" t="s">
        <v>40</v>
      </c>
      <c r="J891">
        <v>2012</v>
      </c>
      <c r="K891">
        <v>4</v>
      </c>
      <c r="L891" t="s">
        <v>41</v>
      </c>
      <c r="M891">
        <v>359.13</v>
      </c>
      <c r="N891">
        <v>0</v>
      </c>
    </row>
    <row r="892" spans="1:14" x14ac:dyDescent="0.25">
      <c r="A892" t="s">
        <v>13</v>
      </c>
      <c r="B892" t="s">
        <v>142</v>
      </c>
      <c r="C892" t="s">
        <v>87</v>
      </c>
      <c r="D892" t="s">
        <v>42</v>
      </c>
      <c r="E892" t="s">
        <v>16</v>
      </c>
      <c r="F892" t="s">
        <v>87</v>
      </c>
      <c r="G892" t="s">
        <v>93</v>
      </c>
      <c r="H892" t="s">
        <v>89</v>
      </c>
      <c r="I892" t="s">
        <v>43</v>
      </c>
      <c r="J892">
        <v>2011</v>
      </c>
      <c r="K892">
        <v>1</v>
      </c>
      <c r="L892" t="s">
        <v>44</v>
      </c>
      <c r="M892">
        <v>2500</v>
      </c>
      <c r="N892">
        <v>30000</v>
      </c>
    </row>
    <row r="893" spans="1:14" x14ac:dyDescent="0.25">
      <c r="A893" t="s">
        <v>13</v>
      </c>
      <c r="B893" t="s">
        <v>147</v>
      </c>
      <c r="C893" t="s">
        <v>87</v>
      </c>
      <c r="D893" t="s">
        <v>42</v>
      </c>
      <c r="E893" t="s">
        <v>16</v>
      </c>
      <c r="F893" t="s">
        <v>87</v>
      </c>
      <c r="G893" t="s">
        <v>93</v>
      </c>
      <c r="H893" t="s">
        <v>89</v>
      </c>
      <c r="I893" t="s">
        <v>45</v>
      </c>
      <c r="J893">
        <v>2010</v>
      </c>
      <c r="L893" t="s">
        <v>46</v>
      </c>
    </row>
    <row r="894" spans="1:14" x14ac:dyDescent="0.25">
      <c r="A894" t="s">
        <v>13</v>
      </c>
      <c r="B894" t="s">
        <v>148</v>
      </c>
      <c r="C894" t="s">
        <v>87</v>
      </c>
      <c r="D894" t="s">
        <v>42</v>
      </c>
      <c r="E894" t="s">
        <v>16</v>
      </c>
      <c r="F894" t="s">
        <v>87</v>
      </c>
      <c r="G894" t="s">
        <v>93</v>
      </c>
      <c r="H894" t="s">
        <v>89</v>
      </c>
      <c r="I894" t="s">
        <v>47</v>
      </c>
      <c r="J894">
        <v>2010</v>
      </c>
      <c r="K894">
        <v>2</v>
      </c>
      <c r="L894" t="s">
        <v>48</v>
      </c>
      <c r="M894">
        <v>516</v>
      </c>
      <c r="N894">
        <v>0</v>
      </c>
    </row>
    <row r="895" spans="1:14" x14ac:dyDescent="0.25">
      <c r="A895" t="s">
        <v>13</v>
      </c>
      <c r="B895" t="s">
        <v>148</v>
      </c>
      <c r="C895" t="s">
        <v>87</v>
      </c>
      <c r="D895" t="s">
        <v>42</v>
      </c>
      <c r="E895" t="s">
        <v>16</v>
      </c>
      <c r="F895" t="s">
        <v>87</v>
      </c>
      <c r="G895" t="s">
        <v>93</v>
      </c>
      <c r="H895" t="s">
        <v>89</v>
      </c>
      <c r="I895" t="s">
        <v>47</v>
      </c>
      <c r="J895">
        <v>2010</v>
      </c>
      <c r="K895">
        <v>5</v>
      </c>
      <c r="L895" t="s">
        <v>48</v>
      </c>
      <c r="M895">
        <v>516</v>
      </c>
      <c r="N895">
        <v>0</v>
      </c>
    </row>
    <row r="896" spans="1:14" x14ac:dyDescent="0.25">
      <c r="A896" t="s">
        <v>13</v>
      </c>
      <c r="B896" t="s">
        <v>148</v>
      </c>
      <c r="C896" t="s">
        <v>87</v>
      </c>
      <c r="D896" t="s">
        <v>42</v>
      </c>
      <c r="E896" t="s">
        <v>16</v>
      </c>
      <c r="F896" t="s">
        <v>87</v>
      </c>
      <c r="G896" t="s">
        <v>93</v>
      </c>
      <c r="H896" t="s">
        <v>89</v>
      </c>
      <c r="I896" t="s">
        <v>47</v>
      </c>
      <c r="J896">
        <v>2010</v>
      </c>
      <c r="K896">
        <v>8</v>
      </c>
      <c r="L896" t="s">
        <v>48</v>
      </c>
      <c r="M896">
        <v>516</v>
      </c>
      <c r="N896">
        <v>0</v>
      </c>
    </row>
    <row r="897" spans="1:14" x14ac:dyDescent="0.25">
      <c r="A897" t="s">
        <v>13</v>
      </c>
      <c r="B897" t="s">
        <v>148</v>
      </c>
      <c r="C897" t="s">
        <v>87</v>
      </c>
      <c r="D897" t="s">
        <v>42</v>
      </c>
      <c r="E897" t="s">
        <v>16</v>
      </c>
      <c r="F897" t="s">
        <v>87</v>
      </c>
      <c r="G897" t="s">
        <v>93</v>
      </c>
      <c r="H897" t="s">
        <v>89</v>
      </c>
      <c r="I897" t="s">
        <v>47</v>
      </c>
      <c r="J897">
        <v>2010</v>
      </c>
      <c r="K897">
        <v>11</v>
      </c>
      <c r="L897" t="s">
        <v>48</v>
      </c>
      <c r="M897">
        <v>516</v>
      </c>
      <c r="N897">
        <v>0</v>
      </c>
    </row>
    <row r="898" spans="1:14" x14ac:dyDescent="0.25">
      <c r="A898" t="s">
        <v>13</v>
      </c>
      <c r="B898" t="s">
        <v>149</v>
      </c>
      <c r="C898" t="s">
        <v>87</v>
      </c>
      <c r="D898" t="s">
        <v>15</v>
      </c>
      <c r="E898" t="s">
        <v>16</v>
      </c>
      <c r="F898" t="s">
        <v>87</v>
      </c>
      <c r="G898" t="s">
        <v>95</v>
      </c>
      <c r="H898" t="s">
        <v>49</v>
      </c>
      <c r="I898" t="s">
        <v>14</v>
      </c>
      <c r="J898">
        <v>2011</v>
      </c>
      <c r="K898">
        <v>1</v>
      </c>
      <c r="L898" t="s">
        <v>18</v>
      </c>
      <c r="M898">
        <v>56662.09</v>
      </c>
      <c r="N898">
        <v>677570</v>
      </c>
    </row>
    <row r="899" spans="1:14" x14ac:dyDescent="0.25">
      <c r="A899" t="s">
        <v>13</v>
      </c>
      <c r="B899" t="s">
        <v>170</v>
      </c>
      <c r="C899" t="s">
        <v>87</v>
      </c>
      <c r="D899" t="s">
        <v>15</v>
      </c>
      <c r="E899" t="s">
        <v>16</v>
      </c>
      <c r="F899" t="s">
        <v>87</v>
      </c>
      <c r="G899" t="s">
        <v>95</v>
      </c>
      <c r="H899" t="s">
        <v>49</v>
      </c>
      <c r="I899" t="s">
        <v>53</v>
      </c>
      <c r="J899">
        <v>2012</v>
      </c>
      <c r="K899">
        <v>1</v>
      </c>
      <c r="L899" t="s">
        <v>54</v>
      </c>
      <c r="M899">
        <v>0</v>
      </c>
      <c r="N899">
        <v>5000</v>
      </c>
    </row>
    <row r="900" spans="1:14" x14ac:dyDescent="0.25">
      <c r="A900" t="s">
        <v>13</v>
      </c>
      <c r="B900" t="s">
        <v>170</v>
      </c>
      <c r="C900" t="s">
        <v>87</v>
      </c>
      <c r="D900" t="s">
        <v>15</v>
      </c>
      <c r="E900" t="s">
        <v>16</v>
      </c>
      <c r="F900" t="s">
        <v>87</v>
      </c>
      <c r="G900" t="s">
        <v>95</v>
      </c>
      <c r="H900" t="s">
        <v>49</v>
      </c>
      <c r="I900" t="s">
        <v>53</v>
      </c>
      <c r="J900">
        <v>2012</v>
      </c>
      <c r="K900">
        <v>4</v>
      </c>
      <c r="L900" t="s">
        <v>54</v>
      </c>
      <c r="M900">
        <v>22.24</v>
      </c>
      <c r="N900">
        <v>0</v>
      </c>
    </row>
    <row r="901" spans="1:14" x14ac:dyDescent="0.25">
      <c r="A901" t="s">
        <v>13</v>
      </c>
      <c r="B901" t="s">
        <v>170</v>
      </c>
      <c r="C901" t="s">
        <v>87</v>
      </c>
      <c r="D901" t="s">
        <v>15</v>
      </c>
      <c r="E901" t="s">
        <v>16</v>
      </c>
      <c r="F901" t="s">
        <v>87</v>
      </c>
      <c r="G901" t="s">
        <v>95</v>
      </c>
      <c r="H901" t="s">
        <v>49</v>
      </c>
      <c r="I901" t="s">
        <v>53</v>
      </c>
      <c r="J901">
        <v>2012</v>
      </c>
      <c r="K901">
        <v>9</v>
      </c>
      <c r="L901" t="s">
        <v>54</v>
      </c>
      <c r="M901">
        <v>146.25</v>
      </c>
      <c r="N901">
        <v>0</v>
      </c>
    </row>
    <row r="902" spans="1:14" x14ac:dyDescent="0.25">
      <c r="A902" t="s">
        <v>13</v>
      </c>
      <c r="B902" t="s">
        <v>154</v>
      </c>
      <c r="C902" t="s">
        <v>87</v>
      </c>
      <c r="D902" t="s">
        <v>19</v>
      </c>
      <c r="E902" t="s">
        <v>16</v>
      </c>
      <c r="F902" t="s">
        <v>87</v>
      </c>
      <c r="G902" t="s">
        <v>95</v>
      </c>
      <c r="H902" t="s">
        <v>49</v>
      </c>
      <c r="I902" t="s">
        <v>26</v>
      </c>
      <c r="J902">
        <v>2011</v>
      </c>
      <c r="K902">
        <v>5</v>
      </c>
      <c r="L902" t="s">
        <v>50</v>
      </c>
      <c r="M902">
        <v>12638.39</v>
      </c>
      <c r="N902">
        <v>0</v>
      </c>
    </row>
    <row r="903" spans="1:14" x14ac:dyDescent="0.25">
      <c r="A903" t="s">
        <v>13</v>
      </c>
      <c r="B903" t="s">
        <v>154</v>
      </c>
      <c r="C903" t="s">
        <v>87</v>
      </c>
      <c r="D903" t="s">
        <v>19</v>
      </c>
      <c r="E903" t="s">
        <v>16</v>
      </c>
      <c r="F903" t="s">
        <v>87</v>
      </c>
      <c r="G903" t="s">
        <v>95</v>
      </c>
      <c r="H903" t="s">
        <v>49</v>
      </c>
      <c r="I903" t="s">
        <v>26</v>
      </c>
      <c r="J903">
        <v>2011</v>
      </c>
      <c r="K903">
        <v>9</v>
      </c>
      <c r="L903" t="s">
        <v>50</v>
      </c>
      <c r="M903">
        <v>12657.52</v>
      </c>
      <c r="N903">
        <v>0</v>
      </c>
    </row>
    <row r="904" spans="1:14" x14ac:dyDescent="0.25">
      <c r="A904" t="s">
        <v>13</v>
      </c>
      <c r="B904" t="s">
        <v>154</v>
      </c>
      <c r="C904" t="s">
        <v>87</v>
      </c>
      <c r="D904" t="s">
        <v>19</v>
      </c>
      <c r="E904" t="s">
        <v>16</v>
      </c>
      <c r="F904" t="s">
        <v>87</v>
      </c>
      <c r="G904" t="s">
        <v>95</v>
      </c>
      <c r="H904" t="s">
        <v>49</v>
      </c>
      <c r="I904" t="s">
        <v>26</v>
      </c>
      <c r="J904">
        <v>2012</v>
      </c>
      <c r="K904">
        <v>10</v>
      </c>
      <c r="L904" t="s">
        <v>50</v>
      </c>
      <c r="M904">
        <v>14233.47</v>
      </c>
      <c r="N904">
        <v>0</v>
      </c>
    </row>
    <row r="905" spans="1:14" x14ac:dyDescent="0.25">
      <c r="A905" t="s">
        <v>13</v>
      </c>
      <c r="B905" t="s">
        <v>158</v>
      </c>
      <c r="C905" t="s">
        <v>87</v>
      </c>
      <c r="D905" t="s">
        <v>28</v>
      </c>
      <c r="E905" t="s">
        <v>16</v>
      </c>
      <c r="F905" t="s">
        <v>87</v>
      </c>
      <c r="G905" t="s">
        <v>95</v>
      </c>
      <c r="H905" t="s">
        <v>49</v>
      </c>
      <c r="I905" t="s">
        <v>29</v>
      </c>
      <c r="J905">
        <v>2011</v>
      </c>
      <c r="K905">
        <v>2</v>
      </c>
      <c r="L905" t="s">
        <v>30</v>
      </c>
      <c r="M905">
        <v>436.93</v>
      </c>
      <c r="N905">
        <v>0</v>
      </c>
    </row>
    <row r="906" spans="1:14" x14ac:dyDescent="0.25">
      <c r="A906" t="s">
        <v>13</v>
      </c>
      <c r="B906" t="s">
        <v>158</v>
      </c>
      <c r="C906" t="s">
        <v>87</v>
      </c>
      <c r="D906" t="s">
        <v>28</v>
      </c>
      <c r="E906" t="s">
        <v>16</v>
      </c>
      <c r="F906" t="s">
        <v>87</v>
      </c>
      <c r="G906" t="s">
        <v>95</v>
      </c>
      <c r="H906" t="s">
        <v>49</v>
      </c>
      <c r="I906" t="s">
        <v>29</v>
      </c>
      <c r="J906">
        <v>2011</v>
      </c>
      <c r="K906">
        <v>3</v>
      </c>
      <c r="L906" t="s">
        <v>30</v>
      </c>
      <c r="M906">
        <v>431.75</v>
      </c>
      <c r="N906">
        <v>0</v>
      </c>
    </row>
    <row r="907" spans="1:14" x14ac:dyDescent="0.25">
      <c r="A907" t="s">
        <v>13</v>
      </c>
      <c r="B907" t="s">
        <v>158</v>
      </c>
      <c r="C907" t="s">
        <v>87</v>
      </c>
      <c r="D907" t="s">
        <v>28</v>
      </c>
      <c r="E907" t="s">
        <v>16</v>
      </c>
      <c r="F907" t="s">
        <v>87</v>
      </c>
      <c r="G907" t="s">
        <v>95</v>
      </c>
      <c r="H907" t="s">
        <v>49</v>
      </c>
      <c r="I907" t="s">
        <v>29</v>
      </c>
      <c r="J907">
        <v>2011</v>
      </c>
      <c r="K907">
        <v>5</v>
      </c>
      <c r="L907" t="s">
        <v>30</v>
      </c>
      <c r="M907">
        <v>1217.1600000000001</v>
      </c>
      <c r="N907">
        <v>0</v>
      </c>
    </row>
    <row r="908" spans="1:14" x14ac:dyDescent="0.25">
      <c r="A908" t="s">
        <v>13</v>
      </c>
      <c r="B908" t="s">
        <v>158</v>
      </c>
      <c r="C908" t="s">
        <v>87</v>
      </c>
      <c r="D908" t="s">
        <v>28</v>
      </c>
      <c r="E908" t="s">
        <v>16</v>
      </c>
      <c r="F908" t="s">
        <v>87</v>
      </c>
      <c r="G908" t="s">
        <v>95</v>
      </c>
      <c r="H908" t="s">
        <v>49</v>
      </c>
      <c r="I908" t="s">
        <v>29</v>
      </c>
      <c r="J908">
        <v>2012</v>
      </c>
      <c r="K908">
        <v>10</v>
      </c>
      <c r="L908" t="s">
        <v>30</v>
      </c>
      <c r="M908">
        <v>739.46</v>
      </c>
      <c r="N908">
        <v>0</v>
      </c>
    </row>
    <row r="909" spans="1:14" x14ac:dyDescent="0.25">
      <c r="A909" t="s">
        <v>13</v>
      </c>
      <c r="B909" t="s">
        <v>158</v>
      </c>
      <c r="C909" t="s">
        <v>87</v>
      </c>
      <c r="D909" t="s">
        <v>28</v>
      </c>
      <c r="E909" t="s">
        <v>16</v>
      </c>
      <c r="F909" t="s">
        <v>87</v>
      </c>
      <c r="G909" t="s">
        <v>95</v>
      </c>
      <c r="H909" t="s">
        <v>49</v>
      </c>
      <c r="I909" t="s">
        <v>29</v>
      </c>
      <c r="J909">
        <v>2012</v>
      </c>
      <c r="K909">
        <v>12</v>
      </c>
      <c r="L909" t="s">
        <v>30</v>
      </c>
      <c r="M909">
        <v>826.69</v>
      </c>
      <c r="N909">
        <v>0</v>
      </c>
    </row>
    <row r="910" spans="1:14" x14ac:dyDescent="0.25">
      <c r="A910" t="s">
        <v>13</v>
      </c>
      <c r="B910" t="s">
        <v>211</v>
      </c>
      <c r="C910" t="s">
        <v>87</v>
      </c>
      <c r="D910" t="s">
        <v>28</v>
      </c>
      <c r="E910" t="s">
        <v>16</v>
      </c>
      <c r="F910" t="s">
        <v>87</v>
      </c>
      <c r="G910" t="s">
        <v>95</v>
      </c>
      <c r="H910" t="s">
        <v>49</v>
      </c>
      <c r="I910" t="s">
        <v>55</v>
      </c>
      <c r="J910">
        <v>2012</v>
      </c>
      <c r="K910">
        <v>11</v>
      </c>
      <c r="L910" t="s">
        <v>56</v>
      </c>
      <c r="M910">
        <v>1207.0999999999999</v>
      </c>
      <c r="N910">
        <v>0</v>
      </c>
    </row>
    <row r="911" spans="1:14" x14ac:dyDescent="0.25">
      <c r="A911" t="s">
        <v>13</v>
      </c>
      <c r="B911" t="s">
        <v>171</v>
      </c>
      <c r="C911" t="s">
        <v>87</v>
      </c>
      <c r="D911" t="s">
        <v>31</v>
      </c>
      <c r="E911" t="s">
        <v>16</v>
      </c>
      <c r="F911" t="s">
        <v>87</v>
      </c>
      <c r="G911" t="s">
        <v>95</v>
      </c>
      <c r="H911" t="s">
        <v>49</v>
      </c>
      <c r="I911" t="s">
        <v>62</v>
      </c>
      <c r="J911">
        <v>2010</v>
      </c>
      <c r="K911">
        <v>4</v>
      </c>
      <c r="L911" t="s">
        <v>63</v>
      </c>
      <c r="M911">
        <v>2873.63</v>
      </c>
      <c r="N911">
        <v>0</v>
      </c>
    </row>
    <row r="912" spans="1:14" x14ac:dyDescent="0.25">
      <c r="A912" t="s">
        <v>13</v>
      </c>
      <c r="B912" t="s">
        <v>171</v>
      </c>
      <c r="C912" t="s">
        <v>87</v>
      </c>
      <c r="D912" t="s">
        <v>31</v>
      </c>
      <c r="E912" t="s">
        <v>16</v>
      </c>
      <c r="F912" t="s">
        <v>87</v>
      </c>
      <c r="G912" t="s">
        <v>95</v>
      </c>
      <c r="H912" t="s">
        <v>49</v>
      </c>
      <c r="I912" t="s">
        <v>62</v>
      </c>
      <c r="J912">
        <v>2011</v>
      </c>
      <c r="K912">
        <v>4</v>
      </c>
      <c r="L912" t="s">
        <v>63</v>
      </c>
      <c r="M912">
        <v>373</v>
      </c>
      <c r="N912">
        <v>0</v>
      </c>
    </row>
    <row r="913" spans="1:14" x14ac:dyDescent="0.25">
      <c r="A913" t="s">
        <v>13</v>
      </c>
      <c r="B913" t="s">
        <v>171</v>
      </c>
      <c r="C913" t="s">
        <v>87</v>
      </c>
      <c r="D913" t="s">
        <v>31</v>
      </c>
      <c r="E913" t="s">
        <v>16</v>
      </c>
      <c r="F913" t="s">
        <v>87</v>
      </c>
      <c r="G913" t="s">
        <v>95</v>
      </c>
      <c r="H913" t="s">
        <v>49</v>
      </c>
      <c r="I913" t="s">
        <v>62</v>
      </c>
      <c r="J913">
        <v>2012</v>
      </c>
      <c r="K913">
        <v>2</v>
      </c>
      <c r="L913" t="s">
        <v>63</v>
      </c>
      <c r="M913">
        <v>2328</v>
      </c>
      <c r="N913">
        <v>0</v>
      </c>
    </row>
    <row r="914" spans="1:14" x14ac:dyDescent="0.25">
      <c r="A914" t="s">
        <v>13</v>
      </c>
      <c r="B914" t="s">
        <v>171</v>
      </c>
      <c r="C914" t="s">
        <v>87</v>
      </c>
      <c r="D914" t="s">
        <v>31</v>
      </c>
      <c r="E914" t="s">
        <v>16</v>
      </c>
      <c r="F914" t="s">
        <v>87</v>
      </c>
      <c r="G914" t="s">
        <v>95</v>
      </c>
      <c r="H914" t="s">
        <v>49</v>
      </c>
      <c r="I914" t="s">
        <v>62</v>
      </c>
      <c r="J914">
        <v>2012</v>
      </c>
      <c r="K914">
        <v>12</v>
      </c>
      <c r="L914" t="s">
        <v>63</v>
      </c>
      <c r="M914">
        <v>36151.120000000003</v>
      </c>
      <c r="N914">
        <v>0</v>
      </c>
    </row>
    <row r="915" spans="1:14" x14ac:dyDescent="0.25">
      <c r="A915" t="s">
        <v>13</v>
      </c>
      <c r="B915" t="s">
        <v>159</v>
      </c>
      <c r="C915" t="s">
        <v>87</v>
      </c>
      <c r="D915" t="s">
        <v>31</v>
      </c>
      <c r="E915" t="s">
        <v>16</v>
      </c>
      <c r="F915" t="s">
        <v>87</v>
      </c>
      <c r="G915" t="s">
        <v>95</v>
      </c>
      <c r="H915" t="s">
        <v>49</v>
      </c>
      <c r="I915" t="s">
        <v>32</v>
      </c>
      <c r="J915">
        <v>2011</v>
      </c>
      <c r="K915">
        <v>11</v>
      </c>
      <c r="L915" t="s">
        <v>33</v>
      </c>
      <c r="M915">
        <v>611.65</v>
      </c>
      <c r="N915">
        <v>0</v>
      </c>
    </row>
    <row r="916" spans="1:14" x14ac:dyDescent="0.25">
      <c r="A916" t="s">
        <v>13</v>
      </c>
      <c r="B916" t="s">
        <v>160</v>
      </c>
      <c r="C916" t="s">
        <v>87</v>
      </c>
      <c r="D916" t="s">
        <v>31</v>
      </c>
      <c r="E916" t="s">
        <v>16</v>
      </c>
      <c r="F916" t="s">
        <v>87</v>
      </c>
      <c r="G916" t="s">
        <v>95</v>
      </c>
      <c r="H916" t="s">
        <v>49</v>
      </c>
      <c r="I916" t="s">
        <v>34</v>
      </c>
      <c r="J916">
        <v>2012</v>
      </c>
      <c r="K916">
        <v>7</v>
      </c>
      <c r="L916" t="s">
        <v>35</v>
      </c>
      <c r="M916">
        <v>225</v>
      </c>
      <c r="N916">
        <v>0</v>
      </c>
    </row>
    <row r="917" spans="1:14" x14ac:dyDescent="0.25">
      <c r="A917" t="s">
        <v>13</v>
      </c>
      <c r="B917" t="s">
        <v>160</v>
      </c>
      <c r="C917" t="s">
        <v>87</v>
      </c>
      <c r="D917" t="s">
        <v>31</v>
      </c>
      <c r="E917" t="s">
        <v>16</v>
      </c>
      <c r="F917" t="s">
        <v>87</v>
      </c>
      <c r="G917" t="s">
        <v>95</v>
      </c>
      <c r="H917" t="s">
        <v>49</v>
      </c>
      <c r="I917" t="s">
        <v>34</v>
      </c>
      <c r="J917">
        <v>2012</v>
      </c>
      <c r="K917">
        <v>12</v>
      </c>
      <c r="L917" t="s">
        <v>35</v>
      </c>
      <c r="M917">
        <v>10.99</v>
      </c>
      <c r="N917">
        <v>0</v>
      </c>
    </row>
    <row r="918" spans="1:14" x14ac:dyDescent="0.25">
      <c r="A918" t="s">
        <v>13</v>
      </c>
      <c r="B918" t="s">
        <v>161</v>
      </c>
      <c r="C918" t="s">
        <v>87</v>
      </c>
      <c r="D918" t="s">
        <v>31</v>
      </c>
      <c r="E918" t="s">
        <v>16</v>
      </c>
      <c r="F918" t="s">
        <v>87</v>
      </c>
      <c r="G918" t="s">
        <v>95</v>
      </c>
      <c r="H918" t="s">
        <v>49</v>
      </c>
      <c r="I918" t="s">
        <v>73</v>
      </c>
      <c r="J918">
        <v>2011</v>
      </c>
      <c r="K918">
        <v>11</v>
      </c>
      <c r="L918" t="s">
        <v>74</v>
      </c>
      <c r="M918">
        <v>3354.2</v>
      </c>
      <c r="N918">
        <v>0</v>
      </c>
    </row>
    <row r="919" spans="1:14" x14ac:dyDescent="0.25">
      <c r="A919" t="s">
        <v>13</v>
      </c>
      <c r="B919" t="s">
        <v>161</v>
      </c>
      <c r="C919" t="s">
        <v>87</v>
      </c>
      <c r="D919" t="s">
        <v>31</v>
      </c>
      <c r="E919" t="s">
        <v>16</v>
      </c>
      <c r="F919" t="s">
        <v>87</v>
      </c>
      <c r="G919" t="s">
        <v>95</v>
      </c>
      <c r="H919" t="s">
        <v>49</v>
      </c>
      <c r="I919" t="s">
        <v>73</v>
      </c>
      <c r="J919">
        <v>2012</v>
      </c>
      <c r="K919">
        <v>1</v>
      </c>
      <c r="L919" t="s">
        <v>74</v>
      </c>
      <c r="M919">
        <v>0</v>
      </c>
      <c r="N919">
        <v>3500</v>
      </c>
    </row>
    <row r="920" spans="1:14" x14ac:dyDescent="0.25">
      <c r="A920" t="s">
        <v>13</v>
      </c>
      <c r="B920" t="s">
        <v>217</v>
      </c>
      <c r="C920" t="s">
        <v>87</v>
      </c>
      <c r="D920" t="s">
        <v>31</v>
      </c>
      <c r="E920" t="s">
        <v>16</v>
      </c>
      <c r="F920" t="s">
        <v>87</v>
      </c>
      <c r="G920" t="s">
        <v>95</v>
      </c>
      <c r="H920" t="s">
        <v>49</v>
      </c>
      <c r="I920" t="s">
        <v>64</v>
      </c>
      <c r="J920">
        <v>2010</v>
      </c>
      <c r="K920">
        <v>1</v>
      </c>
      <c r="L920" t="s">
        <v>65</v>
      </c>
      <c r="M920">
        <v>0</v>
      </c>
      <c r="N920">
        <v>0</v>
      </c>
    </row>
    <row r="921" spans="1:14" x14ac:dyDescent="0.25">
      <c r="A921" t="s">
        <v>13</v>
      </c>
      <c r="B921" t="s">
        <v>184</v>
      </c>
      <c r="C921" t="s">
        <v>87</v>
      </c>
      <c r="D921" t="s">
        <v>31</v>
      </c>
      <c r="E921" t="s">
        <v>16</v>
      </c>
      <c r="F921" t="s">
        <v>87</v>
      </c>
      <c r="G921" t="s">
        <v>95</v>
      </c>
      <c r="H921" t="s">
        <v>49</v>
      </c>
      <c r="I921" t="s">
        <v>36</v>
      </c>
      <c r="J921">
        <v>2010</v>
      </c>
      <c r="K921">
        <v>8</v>
      </c>
      <c r="L921" t="s">
        <v>37</v>
      </c>
      <c r="M921">
        <v>14397</v>
      </c>
      <c r="N921">
        <v>0</v>
      </c>
    </row>
    <row r="922" spans="1:14" x14ac:dyDescent="0.25">
      <c r="A922" t="s">
        <v>13</v>
      </c>
      <c r="B922" t="s">
        <v>150</v>
      </c>
      <c r="C922" t="s">
        <v>87</v>
      </c>
      <c r="D922" t="s">
        <v>15</v>
      </c>
      <c r="E922" t="s">
        <v>16</v>
      </c>
      <c r="F922" t="s">
        <v>87</v>
      </c>
      <c r="G922" t="s">
        <v>95</v>
      </c>
      <c r="H922" t="s">
        <v>49</v>
      </c>
      <c r="I922" t="s">
        <v>57</v>
      </c>
      <c r="J922">
        <v>2012</v>
      </c>
      <c r="K922">
        <v>8</v>
      </c>
      <c r="L922" t="s">
        <v>59</v>
      </c>
      <c r="M922">
        <v>9836.64</v>
      </c>
      <c r="N922">
        <v>0</v>
      </c>
    </row>
    <row r="923" spans="1:14" x14ac:dyDescent="0.25">
      <c r="A923" t="s">
        <v>13</v>
      </c>
      <c r="B923" t="s">
        <v>151</v>
      </c>
      <c r="C923" t="s">
        <v>87</v>
      </c>
      <c r="D923" t="s">
        <v>19</v>
      </c>
      <c r="E923" t="s">
        <v>16</v>
      </c>
      <c r="F923" t="s">
        <v>87</v>
      </c>
      <c r="G923" t="s">
        <v>95</v>
      </c>
      <c r="H923" t="s">
        <v>49</v>
      </c>
      <c r="I923" t="s">
        <v>20</v>
      </c>
      <c r="J923">
        <v>2010</v>
      </c>
      <c r="K923">
        <v>8</v>
      </c>
      <c r="L923" t="s">
        <v>21</v>
      </c>
      <c r="M923">
        <v>4597.92</v>
      </c>
      <c r="N923">
        <v>0</v>
      </c>
    </row>
    <row r="924" spans="1:14" x14ac:dyDescent="0.25">
      <c r="A924" t="s">
        <v>13</v>
      </c>
      <c r="B924" t="s">
        <v>151</v>
      </c>
      <c r="C924" t="s">
        <v>87</v>
      </c>
      <c r="D924" t="s">
        <v>19</v>
      </c>
      <c r="E924" t="s">
        <v>16</v>
      </c>
      <c r="F924" t="s">
        <v>87</v>
      </c>
      <c r="G924" t="s">
        <v>95</v>
      </c>
      <c r="H924" t="s">
        <v>49</v>
      </c>
      <c r="I924" t="s">
        <v>20</v>
      </c>
      <c r="J924">
        <v>2010</v>
      </c>
      <c r="K924">
        <v>9</v>
      </c>
      <c r="L924" t="s">
        <v>21</v>
      </c>
      <c r="M924">
        <v>4636.96</v>
      </c>
      <c r="N924">
        <v>0</v>
      </c>
    </row>
    <row r="925" spans="1:14" x14ac:dyDescent="0.25">
      <c r="A925" t="s">
        <v>13</v>
      </c>
      <c r="B925" t="s">
        <v>151</v>
      </c>
      <c r="C925" t="s">
        <v>87</v>
      </c>
      <c r="D925" t="s">
        <v>19</v>
      </c>
      <c r="E925" t="s">
        <v>16</v>
      </c>
      <c r="F925" t="s">
        <v>87</v>
      </c>
      <c r="G925" t="s">
        <v>95</v>
      </c>
      <c r="H925" t="s">
        <v>49</v>
      </c>
      <c r="I925" t="s">
        <v>20</v>
      </c>
      <c r="J925">
        <v>2010</v>
      </c>
      <c r="K925">
        <v>10</v>
      </c>
      <c r="L925" t="s">
        <v>21</v>
      </c>
      <c r="M925">
        <v>4866.16</v>
      </c>
      <c r="N925">
        <v>0</v>
      </c>
    </row>
    <row r="926" spans="1:14" x14ac:dyDescent="0.25">
      <c r="A926" t="s">
        <v>13</v>
      </c>
      <c r="B926" t="s">
        <v>151</v>
      </c>
      <c r="C926" t="s">
        <v>87</v>
      </c>
      <c r="D926" t="s">
        <v>19</v>
      </c>
      <c r="E926" t="s">
        <v>16</v>
      </c>
      <c r="F926" t="s">
        <v>87</v>
      </c>
      <c r="G926" t="s">
        <v>95</v>
      </c>
      <c r="H926" t="s">
        <v>49</v>
      </c>
      <c r="I926" t="s">
        <v>20</v>
      </c>
      <c r="J926">
        <v>2011</v>
      </c>
      <c r="K926">
        <v>8</v>
      </c>
      <c r="L926" t="s">
        <v>21</v>
      </c>
      <c r="M926">
        <v>5825.77</v>
      </c>
      <c r="N926">
        <v>0</v>
      </c>
    </row>
    <row r="927" spans="1:14" x14ac:dyDescent="0.25">
      <c r="A927" t="s">
        <v>13</v>
      </c>
      <c r="B927" t="s">
        <v>151</v>
      </c>
      <c r="C927" t="s">
        <v>87</v>
      </c>
      <c r="D927" t="s">
        <v>19</v>
      </c>
      <c r="E927" t="s">
        <v>16</v>
      </c>
      <c r="F927" t="s">
        <v>87</v>
      </c>
      <c r="G927" t="s">
        <v>95</v>
      </c>
      <c r="H927" t="s">
        <v>49</v>
      </c>
      <c r="I927" t="s">
        <v>20</v>
      </c>
      <c r="J927">
        <v>2012</v>
      </c>
      <c r="K927">
        <v>2</v>
      </c>
      <c r="L927" t="s">
        <v>21</v>
      </c>
      <c r="M927">
        <v>5972.56</v>
      </c>
      <c r="N927">
        <v>0</v>
      </c>
    </row>
    <row r="928" spans="1:14" x14ac:dyDescent="0.25">
      <c r="A928" t="s">
        <v>13</v>
      </c>
      <c r="B928" t="s">
        <v>151</v>
      </c>
      <c r="C928" t="s">
        <v>87</v>
      </c>
      <c r="D928" t="s">
        <v>19</v>
      </c>
      <c r="E928" t="s">
        <v>16</v>
      </c>
      <c r="F928" t="s">
        <v>87</v>
      </c>
      <c r="G928" t="s">
        <v>95</v>
      </c>
      <c r="H928" t="s">
        <v>49</v>
      </c>
      <c r="I928" t="s">
        <v>20</v>
      </c>
      <c r="J928">
        <v>2012</v>
      </c>
      <c r="K928">
        <v>3</v>
      </c>
      <c r="L928" t="s">
        <v>21</v>
      </c>
      <c r="M928">
        <v>6141.85</v>
      </c>
      <c r="N928">
        <v>0</v>
      </c>
    </row>
    <row r="929" spans="1:14" x14ac:dyDescent="0.25">
      <c r="A929" t="s">
        <v>13</v>
      </c>
      <c r="B929" t="s">
        <v>207</v>
      </c>
      <c r="C929" t="s">
        <v>87</v>
      </c>
      <c r="D929" t="s">
        <v>19</v>
      </c>
      <c r="E929" t="s">
        <v>16</v>
      </c>
      <c r="F929" t="s">
        <v>87</v>
      </c>
      <c r="G929" t="s">
        <v>95</v>
      </c>
      <c r="H929" t="s">
        <v>49</v>
      </c>
      <c r="I929" t="s">
        <v>60</v>
      </c>
      <c r="J929">
        <v>2011</v>
      </c>
      <c r="K929">
        <v>8</v>
      </c>
      <c r="L929" t="s">
        <v>61</v>
      </c>
      <c r="M929">
        <v>24.43</v>
      </c>
      <c r="N929">
        <v>0</v>
      </c>
    </row>
    <row r="930" spans="1:14" x14ac:dyDescent="0.25">
      <c r="A930" t="s">
        <v>13</v>
      </c>
      <c r="B930" t="s">
        <v>152</v>
      </c>
      <c r="C930" t="s">
        <v>87</v>
      </c>
      <c r="D930" t="s">
        <v>19</v>
      </c>
      <c r="E930" t="s">
        <v>16</v>
      </c>
      <c r="F930" t="s">
        <v>87</v>
      </c>
      <c r="G930" t="s">
        <v>95</v>
      </c>
      <c r="H930" t="s">
        <v>49</v>
      </c>
      <c r="I930" t="s">
        <v>22</v>
      </c>
      <c r="J930">
        <v>2010</v>
      </c>
      <c r="K930">
        <v>3</v>
      </c>
      <c r="L930" t="s">
        <v>23</v>
      </c>
      <c r="M930">
        <v>2713.11</v>
      </c>
      <c r="N930">
        <v>0</v>
      </c>
    </row>
    <row r="931" spans="1:14" x14ac:dyDescent="0.25">
      <c r="A931" t="s">
        <v>13</v>
      </c>
      <c r="B931" t="s">
        <v>152</v>
      </c>
      <c r="C931" t="s">
        <v>87</v>
      </c>
      <c r="D931" t="s">
        <v>19</v>
      </c>
      <c r="E931" t="s">
        <v>16</v>
      </c>
      <c r="F931" t="s">
        <v>87</v>
      </c>
      <c r="G931" t="s">
        <v>95</v>
      </c>
      <c r="H931" t="s">
        <v>49</v>
      </c>
      <c r="I931" t="s">
        <v>22</v>
      </c>
      <c r="J931">
        <v>2012</v>
      </c>
      <c r="K931">
        <v>9</v>
      </c>
      <c r="L931" t="s">
        <v>23</v>
      </c>
      <c r="M931">
        <v>5312.52</v>
      </c>
      <c r="N931">
        <v>0</v>
      </c>
    </row>
    <row r="932" spans="1:14" x14ac:dyDescent="0.25">
      <c r="A932" t="s">
        <v>13</v>
      </c>
      <c r="B932" t="s">
        <v>153</v>
      </c>
      <c r="C932" t="s">
        <v>87</v>
      </c>
      <c r="D932" t="s">
        <v>19</v>
      </c>
      <c r="E932" t="s">
        <v>16</v>
      </c>
      <c r="F932" t="s">
        <v>87</v>
      </c>
      <c r="G932" t="s">
        <v>95</v>
      </c>
      <c r="H932" t="s">
        <v>49</v>
      </c>
      <c r="I932" t="s">
        <v>24</v>
      </c>
      <c r="J932">
        <v>2010</v>
      </c>
      <c r="K932">
        <v>5</v>
      </c>
      <c r="L932" t="s">
        <v>25</v>
      </c>
      <c r="M932">
        <v>324.77999999999997</v>
      </c>
      <c r="N932">
        <v>0</v>
      </c>
    </row>
    <row r="933" spans="1:14" x14ac:dyDescent="0.25">
      <c r="A933" t="s">
        <v>13</v>
      </c>
      <c r="B933" t="s">
        <v>153</v>
      </c>
      <c r="C933" t="s">
        <v>87</v>
      </c>
      <c r="D933" t="s">
        <v>19</v>
      </c>
      <c r="E933" t="s">
        <v>16</v>
      </c>
      <c r="F933" t="s">
        <v>87</v>
      </c>
      <c r="G933" t="s">
        <v>95</v>
      </c>
      <c r="H933" t="s">
        <v>49</v>
      </c>
      <c r="I933" t="s">
        <v>24</v>
      </c>
      <c r="J933">
        <v>2011</v>
      </c>
      <c r="K933">
        <v>6</v>
      </c>
      <c r="L933" t="s">
        <v>25</v>
      </c>
      <c r="M933">
        <v>835.22</v>
      </c>
      <c r="N933">
        <v>4070</v>
      </c>
    </row>
    <row r="934" spans="1:14" x14ac:dyDescent="0.25">
      <c r="A934" t="s">
        <v>13</v>
      </c>
      <c r="B934" t="s">
        <v>153</v>
      </c>
      <c r="C934" t="s">
        <v>87</v>
      </c>
      <c r="D934" t="s">
        <v>19</v>
      </c>
      <c r="E934" t="s">
        <v>16</v>
      </c>
      <c r="F934" t="s">
        <v>87</v>
      </c>
      <c r="G934" t="s">
        <v>95</v>
      </c>
      <c r="H934" t="s">
        <v>49</v>
      </c>
      <c r="I934" t="s">
        <v>24</v>
      </c>
      <c r="J934">
        <v>2011</v>
      </c>
      <c r="K934">
        <v>10</v>
      </c>
      <c r="L934" t="s">
        <v>25</v>
      </c>
      <c r="M934">
        <v>854.45</v>
      </c>
      <c r="N934">
        <v>0</v>
      </c>
    </row>
    <row r="935" spans="1:14" x14ac:dyDescent="0.25">
      <c r="A935" t="s">
        <v>13</v>
      </c>
      <c r="B935" t="s">
        <v>153</v>
      </c>
      <c r="C935" t="s">
        <v>87</v>
      </c>
      <c r="D935" t="s">
        <v>19</v>
      </c>
      <c r="E935" t="s">
        <v>16</v>
      </c>
      <c r="F935" t="s">
        <v>87</v>
      </c>
      <c r="G935" t="s">
        <v>95</v>
      </c>
      <c r="H935" t="s">
        <v>49</v>
      </c>
      <c r="I935" t="s">
        <v>24</v>
      </c>
      <c r="J935">
        <v>2011</v>
      </c>
      <c r="K935">
        <v>11</v>
      </c>
      <c r="L935" t="s">
        <v>25</v>
      </c>
      <c r="M935">
        <v>740.74</v>
      </c>
      <c r="N935">
        <v>0</v>
      </c>
    </row>
    <row r="936" spans="1:14" x14ac:dyDescent="0.25">
      <c r="A936" t="s">
        <v>13</v>
      </c>
      <c r="B936" t="s">
        <v>153</v>
      </c>
      <c r="C936" t="s">
        <v>87</v>
      </c>
      <c r="D936" t="s">
        <v>19</v>
      </c>
      <c r="E936" t="s">
        <v>16</v>
      </c>
      <c r="F936" t="s">
        <v>87</v>
      </c>
      <c r="G936" t="s">
        <v>95</v>
      </c>
      <c r="H936" t="s">
        <v>49</v>
      </c>
      <c r="I936" t="s">
        <v>24</v>
      </c>
      <c r="J936">
        <v>2012</v>
      </c>
      <c r="K936">
        <v>12</v>
      </c>
      <c r="L936" t="s">
        <v>25</v>
      </c>
      <c r="M936">
        <v>659.01</v>
      </c>
      <c r="N936">
        <v>0</v>
      </c>
    </row>
    <row r="937" spans="1:14" x14ac:dyDescent="0.25">
      <c r="A937" t="s">
        <v>13</v>
      </c>
      <c r="B937" t="s">
        <v>154</v>
      </c>
      <c r="C937" t="s">
        <v>87</v>
      </c>
      <c r="D937" t="s">
        <v>19</v>
      </c>
      <c r="E937" t="s">
        <v>16</v>
      </c>
      <c r="F937" t="s">
        <v>87</v>
      </c>
      <c r="G937" t="s">
        <v>95</v>
      </c>
      <c r="H937" t="s">
        <v>49</v>
      </c>
      <c r="I937" t="s">
        <v>26</v>
      </c>
      <c r="J937">
        <v>2010</v>
      </c>
      <c r="K937">
        <v>2</v>
      </c>
      <c r="L937" t="s">
        <v>50</v>
      </c>
      <c r="M937">
        <v>8208.81</v>
      </c>
      <c r="N937">
        <v>0</v>
      </c>
    </row>
    <row r="938" spans="1:14" x14ac:dyDescent="0.25">
      <c r="A938" t="s">
        <v>13</v>
      </c>
      <c r="B938" t="s">
        <v>154</v>
      </c>
      <c r="C938" t="s">
        <v>87</v>
      </c>
      <c r="D938" t="s">
        <v>19</v>
      </c>
      <c r="E938" t="s">
        <v>16</v>
      </c>
      <c r="F938" t="s">
        <v>87</v>
      </c>
      <c r="G938" t="s">
        <v>95</v>
      </c>
      <c r="H938" t="s">
        <v>49</v>
      </c>
      <c r="I938" t="s">
        <v>26</v>
      </c>
      <c r="J938">
        <v>2010</v>
      </c>
      <c r="K938">
        <v>4</v>
      </c>
      <c r="L938" t="s">
        <v>50</v>
      </c>
      <c r="M938">
        <v>8817.6</v>
      </c>
      <c r="N938">
        <v>0</v>
      </c>
    </row>
    <row r="939" spans="1:14" x14ac:dyDescent="0.25">
      <c r="A939" t="s">
        <v>13</v>
      </c>
      <c r="B939" t="s">
        <v>154</v>
      </c>
      <c r="C939" t="s">
        <v>87</v>
      </c>
      <c r="D939" t="s">
        <v>19</v>
      </c>
      <c r="E939" t="s">
        <v>16</v>
      </c>
      <c r="F939" t="s">
        <v>87</v>
      </c>
      <c r="G939" t="s">
        <v>95</v>
      </c>
      <c r="H939" t="s">
        <v>49</v>
      </c>
      <c r="I939" t="s">
        <v>26</v>
      </c>
      <c r="J939">
        <v>2010</v>
      </c>
      <c r="K939">
        <v>10</v>
      </c>
      <c r="L939" t="s">
        <v>50</v>
      </c>
      <c r="M939">
        <v>8778.6200000000008</v>
      </c>
      <c r="N939">
        <v>0</v>
      </c>
    </row>
    <row r="940" spans="1:14" x14ac:dyDescent="0.25">
      <c r="A940" t="s">
        <v>13</v>
      </c>
      <c r="B940" t="s">
        <v>154</v>
      </c>
      <c r="C940" t="s">
        <v>87</v>
      </c>
      <c r="D940" t="s">
        <v>19</v>
      </c>
      <c r="E940" t="s">
        <v>16</v>
      </c>
      <c r="F940" t="s">
        <v>87</v>
      </c>
      <c r="G940" t="s">
        <v>95</v>
      </c>
      <c r="H940" t="s">
        <v>49</v>
      </c>
      <c r="I940" t="s">
        <v>26</v>
      </c>
      <c r="J940">
        <v>2011</v>
      </c>
      <c r="K940">
        <v>2</v>
      </c>
      <c r="L940" t="s">
        <v>50</v>
      </c>
      <c r="M940">
        <v>11663.58</v>
      </c>
      <c r="N940">
        <v>0</v>
      </c>
    </row>
    <row r="941" spans="1:14" x14ac:dyDescent="0.25">
      <c r="A941" t="s">
        <v>13</v>
      </c>
      <c r="B941" t="s">
        <v>154</v>
      </c>
      <c r="C941" t="s">
        <v>87</v>
      </c>
      <c r="D941" t="s">
        <v>19</v>
      </c>
      <c r="E941" t="s">
        <v>16</v>
      </c>
      <c r="F941" t="s">
        <v>87</v>
      </c>
      <c r="G941" t="s">
        <v>95</v>
      </c>
      <c r="H941" t="s">
        <v>49</v>
      </c>
      <c r="I941" t="s">
        <v>26</v>
      </c>
      <c r="J941">
        <v>2012</v>
      </c>
      <c r="K941">
        <v>11</v>
      </c>
      <c r="L941" t="s">
        <v>50</v>
      </c>
      <c r="M941">
        <v>14247.07</v>
      </c>
      <c r="N941">
        <v>0</v>
      </c>
    </row>
    <row r="942" spans="1:14" x14ac:dyDescent="0.25">
      <c r="A942" t="s">
        <v>13</v>
      </c>
      <c r="B942" t="s">
        <v>155</v>
      </c>
      <c r="C942" t="s">
        <v>87</v>
      </c>
      <c r="D942" t="s">
        <v>19</v>
      </c>
      <c r="E942" t="s">
        <v>16</v>
      </c>
      <c r="F942" t="s">
        <v>87</v>
      </c>
      <c r="G942" t="s">
        <v>95</v>
      </c>
      <c r="H942" t="s">
        <v>49</v>
      </c>
      <c r="I942" t="s">
        <v>81</v>
      </c>
      <c r="J942">
        <v>2010</v>
      </c>
      <c r="K942">
        <v>11</v>
      </c>
      <c r="L942" t="s">
        <v>82</v>
      </c>
      <c r="M942">
        <v>2814</v>
      </c>
      <c r="N942">
        <v>0</v>
      </c>
    </row>
    <row r="943" spans="1:14" x14ac:dyDescent="0.25">
      <c r="A943" t="s">
        <v>13</v>
      </c>
      <c r="B943" t="s">
        <v>158</v>
      </c>
      <c r="C943" t="s">
        <v>87</v>
      </c>
      <c r="D943" t="s">
        <v>28</v>
      </c>
      <c r="E943" t="s">
        <v>16</v>
      </c>
      <c r="F943" t="s">
        <v>87</v>
      </c>
      <c r="G943" t="s">
        <v>95</v>
      </c>
      <c r="H943" t="s">
        <v>49</v>
      </c>
      <c r="I943" t="s">
        <v>29</v>
      </c>
      <c r="J943">
        <v>2010</v>
      </c>
      <c r="K943">
        <v>2</v>
      </c>
      <c r="L943" t="s">
        <v>30</v>
      </c>
      <c r="M943">
        <v>7.67</v>
      </c>
      <c r="N943">
        <v>0</v>
      </c>
    </row>
    <row r="944" spans="1:14" x14ac:dyDescent="0.25">
      <c r="A944" t="s">
        <v>13</v>
      </c>
      <c r="B944" t="s">
        <v>158</v>
      </c>
      <c r="C944" t="s">
        <v>87</v>
      </c>
      <c r="D944" t="s">
        <v>28</v>
      </c>
      <c r="E944" t="s">
        <v>16</v>
      </c>
      <c r="F944" t="s">
        <v>87</v>
      </c>
      <c r="G944" t="s">
        <v>95</v>
      </c>
      <c r="H944" t="s">
        <v>49</v>
      </c>
      <c r="I944" t="s">
        <v>29</v>
      </c>
      <c r="J944">
        <v>2012</v>
      </c>
      <c r="K944">
        <v>9</v>
      </c>
      <c r="L944" t="s">
        <v>30</v>
      </c>
      <c r="M944">
        <v>522.57000000000005</v>
      </c>
      <c r="N944">
        <v>0</v>
      </c>
    </row>
    <row r="945" spans="1:14" x14ac:dyDescent="0.25">
      <c r="A945" t="s">
        <v>13</v>
      </c>
      <c r="B945" t="s">
        <v>211</v>
      </c>
      <c r="C945" t="s">
        <v>87</v>
      </c>
      <c r="D945" t="s">
        <v>28</v>
      </c>
      <c r="E945" t="s">
        <v>16</v>
      </c>
      <c r="F945" t="s">
        <v>87</v>
      </c>
      <c r="G945" t="s">
        <v>95</v>
      </c>
      <c r="H945" t="s">
        <v>49</v>
      </c>
      <c r="I945" t="s">
        <v>55</v>
      </c>
      <c r="J945">
        <v>2010</v>
      </c>
      <c r="K945">
        <v>3</v>
      </c>
      <c r="L945" t="s">
        <v>56</v>
      </c>
      <c r="M945">
        <v>437.89</v>
      </c>
      <c r="N945">
        <v>0</v>
      </c>
    </row>
    <row r="946" spans="1:14" x14ac:dyDescent="0.25">
      <c r="A946" t="s">
        <v>13</v>
      </c>
      <c r="B946" t="s">
        <v>211</v>
      </c>
      <c r="C946" t="s">
        <v>87</v>
      </c>
      <c r="D946" t="s">
        <v>28</v>
      </c>
      <c r="E946" t="s">
        <v>16</v>
      </c>
      <c r="F946" t="s">
        <v>87</v>
      </c>
      <c r="G946" t="s">
        <v>95</v>
      </c>
      <c r="H946" t="s">
        <v>49</v>
      </c>
      <c r="I946" t="s">
        <v>55</v>
      </c>
      <c r="J946">
        <v>2012</v>
      </c>
      <c r="K946">
        <v>1</v>
      </c>
      <c r="L946" t="s">
        <v>56</v>
      </c>
      <c r="M946">
        <v>0</v>
      </c>
      <c r="N946">
        <v>2000</v>
      </c>
    </row>
    <row r="947" spans="1:14" x14ac:dyDescent="0.25">
      <c r="A947" t="s">
        <v>13</v>
      </c>
      <c r="B947" t="s">
        <v>171</v>
      </c>
      <c r="C947" t="s">
        <v>87</v>
      </c>
      <c r="D947" t="s">
        <v>31</v>
      </c>
      <c r="E947" t="s">
        <v>16</v>
      </c>
      <c r="F947" t="s">
        <v>87</v>
      </c>
      <c r="G947" t="s">
        <v>95</v>
      </c>
      <c r="H947" t="s">
        <v>49</v>
      </c>
      <c r="I947" t="s">
        <v>62</v>
      </c>
      <c r="J947">
        <v>2010</v>
      </c>
      <c r="K947">
        <v>5</v>
      </c>
      <c r="L947" t="s">
        <v>63</v>
      </c>
      <c r="M947">
        <v>3785.92</v>
      </c>
      <c r="N947">
        <v>0</v>
      </c>
    </row>
    <row r="948" spans="1:14" x14ac:dyDescent="0.25">
      <c r="A948" t="s">
        <v>13</v>
      </c>
      <c r="B948" t="s">
        <v>171</v>
      </c>
      <c r="C948" t="s">
        <v>87</v>
      </c>
      <c r="D948" t="s">
        <v>31</v>
      </c>
      <c r="E948" t="s">
        <v>16</v>
      </c>
      <c r="F948" t="s">
        <v>87</v>
      </c>
      <c r="G948" t="s">
        <v>95</v>
      </c>
      <c r="H948" t="s">
        <v>49</v>
      </c>
      <c r="I948" t="s">
        <v>62</v>
      </c>
      <c r="J948">
        <v>2012</v>
      </c>
      <c r="K948">
        <v>1</v>
      </c>
      <c r="L948" t="s">
        <v>63</v>
      </c>
      <c r="M948">
        <v>3578</v>
      </c>
      <c r="N948">
        <v>95000</v>
      </c>
    </row>
    <row r="949" spans="1:14" x14ac:dyDescent="0.25">
      <c r="A949" t="s">
        <v>13</v>
      </c>
      <c r="B949" t="s">
        <v>184</v>
      </c>
      <c r="C949" t="s">
        <v>87</v>
      </c>
      <c r="D949" t="s">
        <v>31</v>
      </c>
      <c r="E949" t="s">
        <v>16</v>
      </c>
      <c r="F949" t="s">
        <v>87</v>
      </c>
      <c r="G949" t="s">
        <v>95</v>
      </c>
      <c r="H949" t="s">
        <v>49</v>
      </c>
      <c r="I949" t="s">
        <v>36</v>
      </c>
      <c r="J949">
        <v>2010</v>
      </c>
      <c r="K949">
        <v>11</v>
      </c>
      <c r="L949" t="s">
        <v>37</v>
      </c>
      <c r="M949">
        <v>14397</v>
      </c>
      <c r="N949">
        <v>0</v>
      </c>
    </row>
    <row r="950" spans="1:14" x14ac:dyDescent="0.25">
      <c r="A950" t="s">
        <v>13</v>
      </c>
      <c r="B950" t="s">
        <v>184</v>
      </c>
      <c r="C950" t="s">
        <v>87</v>
      </c>
      <c r="D950" t="s">
        <v>31</v>
      </c>
      <c r="E950" t="s">
        <v>16</v>
      </c>
      <c r="F950" t="s">
        <v>87</v>
      </c>
      <c r="G950" t="s">
        <v>95</v>
      </c>
      <c r="H950" t="s">
        <v>49</v>
      </c>
      <c r="I950" t="s">
        <v>36</v>
      </c>
      <c r="J950">
        <v>2012</v>
      </c>
      <c r="K950">
        <v>1</v>
      </c>
      <c r="L950" t="s">
        <v>37</v>
      </c>
      <c r="M950">
        <v>11190</v>
      </c>
      <c r="N950">
        <v>147900</v>
      </c>
    </row>
    <row r="951" spans="1:14" x14ac:dyDescent="0.25">
      <c r="A951" t="s">
        <v>13</v>
      </c>
      <c r="B951" t="s">
        <v>184</v>
      </c>
      <c r="C951" t="s">
        <v>87</v>
      </c>
      <c r="D951" t="s">
        <v>31</v>
      </c>
      <c r="E951" t="s">
        <v>16</v>
      </c>
      <c r="F951" t="s">
        <v>87</v>
      </c>
      <c r="G951" t="s">
        <v>95</v>
      </c>
      <c r="H951" t="s">
        <v>49</v>
      </c>
      <c r="I951" t="s">
        <v>36</v>
      </c>
      <c r="J951">
        <v>2012</v>
      </c>
      <c r="K951">
        <v>10</v>
      </c>
      <c r="L951" t="s">
        <v>37</v>
      </c>
      <c r="M951">
        <v>11190</v>
      </c>
      <c r="N951">
        <v>0</v>
      </c>
    </row>
    <row r="952" spans="1:14" x14ac:dyDescent="0.25">
      <c r="A952" t="s">
        <v>13</v>
      </c>
      <c r="B952" t="s">
        <v>218</v>
      </c>
      <c r="C952" t="s">
        <v>87</v>
      </c>
      <c r="D952" t="s">
        <v>31</v>
      </c>
      <c r="E952" t="s">
        <v>16</v>
      </c>
      <c r="F952" t="s">
        <v>87</v>
      </c>
      <c r="G952" t="s">
        <v>95</v>
      </c>
      <c r="H952" t="s">
        <v>49</v>
      </c>
      <c r="I952" t="s">
        <v>40</v>
      </c>
      <c r="J952">
        <v>2010</v>
      </c>
      <c r="K952">
        <v>5</v>
      </c>
      <c r="L952" t="s">
        <v>41</v>
      </c>
      <c r="M952">
        <v>1347.68</v>
      </c>
      <c r="N952">
        <v>0</v>
      </c>
    </row>
    <row r="953" spans="1:14" x14ac:dyDescent="0.25">
      <c r="A953" t="s">
        <v>13</v>
      </c>
      <c r="B953" t="s">
        <v>187</v>
      </c>
      <c r="C953" t="s">
        <v>87</v>
      </c>
      <c r="D953" t="s">
        <v>42</v>
      </c>
      <c r="E953" t="s">
        <v>16</v>
      </c>
      <c r="F953" t="s">
        <v>87</v>
      </c>
      <c r="G953" t="s">
        <v>95</v>
      </c>
      <c r="H953" t="s">
        <v>49</v>
      </c>
      <c r="I953" t="s">
        <v>70</v>
      </c>
      <c r="J953">
        <v>2011</v>
      </c>
      <c r="K953">
        <v>9</v>
      </c>
      <c r="L953" t="s">
        <v>98</v>
      </c>
      <c r="M953">
        <v>58</v>
      </c>
      <c r="N953">
        <v>0</v>
      </c>
    </row>
    <row r="954" spans="1:14" x14ac:dyDescent="0.25">
      <c r="A954" t="s">
        <v>13</v>
      </c>
      <c r="B954" t="s">
        <v>187</v>
      </c>
      <c r="C954" t="s">
        <v>87</v>
      </c>
      <c r="D954" t="s">
        <v>42</v>
      </c>
      <c r="E954" t="s">
        <v>16</v>
      </c>
      <c r="F954" t="s">
        <v>87</v>
      </c>
      <c r="G954" t="s">
        <v>95</v>
      </c>
      <c r="H954" t="s">
        <v>49</v>
      </c>
      <c r="I954" t="s">
        <v>70</v>
      </c>
      <c r="J954">
        <v>2011</v>
      </c>
      <c r="K954">
        <v>12</v>
      </c>
      <c r="L954" t="s">
        <v>98</v>
      </c>
      <c r="M954">
        <v>58</v>
      </c>
      <c r="N954">
        <v>0</v>
      </c>
    </row>
    <row r="955" spans="1:14" x14ac:dyDescent="0.25">
      <c r="A955" t="s">
        <v>13</v>
      </c>
      <c r="B955" t="s">
        <v>187</v>
      </c>
      <c r="C955" t="s">
        <v>87</v>
      </c>
      <c r="D955" t="s">
        <v>42</v>
      </c>
      <c r="E955" t="s">
        <v>16</v>
      </c>
      <c r="F955" t="s">
        <v>87</v>
      </c>
      <c r="G955" t="s">
        <v>95</v>
      </c>
      <c r="H955" t="s">
        <v>49</v>
      </c>
      <c r="I955" t="s">
        <v>70</v>
      </c>
      <c r="J955">
        <v>2012</v>
      </c>
      <c r="K955">
        <v>8</v>
      </c>
      <c r="L955" t="s">
        <v>98</v>
      </c>
      <c r="M955">
        <v>58</v>
      </c>
      <c r="N955">
        <v>0</v>
      </c>
    </row>
    <row r="956" spans="1:14" x14ac:dyDescent="0.25">
      <c r="A956" t="s">
        <v>13</v>
      </c>
      <c r="B956" t="s">
        <v>187</v>
      </c>
      <c r="C956" t="s">
        <v>87</v>
      </c>
      <c r="D956" t="s">
        <v>42</v>
      </c>
      <c r="E956" t="s">
        <v>16</v>
      </c>
      <c r="F956" t="s">
        <v>87</v>
      </c>
      <c r="G956" t="s">
        <v>95</v>
      </c>
      <c r="H956" t="s">
        <v>49</v>
      </c>
      <c r="I956" t="s">
        <v>70</v>
      </c>
      <c r="J956">
        <v>2012</v>
      </c>
      <c r="K956">
        <v>11</v>
      </c>
      <c r="L956" t="s">
        <v>98</v>
      </c>
      <c r="M956">
        <v>58</v>
      </c>
      <c r="N956">
        <v>0</v>
      </c>
    </row>
    <row r="957" spans="1:14" x14ac:dyDescent="0.25">
      <c r="A957" t="s">
        <v>13</v>
      </c>
      <c r="B957" t="s">
        <v>162</v>
      </c>
      <c r="C957" t="s">
        <v>87</v>
      </c>
      <c r="D957" t="s">
        <v>42</v>
      </c>
      <c r="E957" t="s">
        <v>16</v>
      </c>
      <c r="F957" t="s">
        <v>87</v>
      </c>
      <c r="G957" t="s">
        <v>95</v>
      </c>
      <c r="H957" t="s">
        <v>49</v>
      </c>
      <c r="I957" t="s">
        <v>51</v>
      </c>
      <c r="J957">
        <v>2012</v>
      </c>
      <c r="K957">
        <v>3</v>
      </c>
      <c r="L957" t="s">
        <v>52</v>
      </c>
      <c r="M957">
        <v>592</v>
      </c>
      <c r="N957">
        <v>0</v>
      </c>
    </row>
    <row r="958" spans="1:14" x14ac:dyDescent="0.25">
      <c r="A958" t="s">
        <v>13</v>
      </c>
      <c r="B958" t="s">
        <v>162</v>
      </c>
      <c r="C958" t="s">
        <v>87</v>
      </c>
      <c r="D958" t="s">
        <v>42</v>
      </c>
      <c r="E958" t="s">
        <v>16</v>
      </c>
      <c r="F958" t="s">
        <v>87</v>
      </c>
      <c r="G958" t="s">
        <v>95</v>
      </c>
      <c r="H958" t="s">
        <v>49</v>
      </c>
      <c r="I958" t="s">
        <v>51</v>
      </c>
      <c r="J958">
        <v>2012</v>
      </c>
      <c r="K958">
        <v>6</v>
      </c>
      <c r="L958" t="s">
        <v>52</v>
      </c>
      <c r="M958">
        <v>592</v>
      </c>
      <c r="N958">
        <v>0</v>
      </c>
    </row>
    <row r="959" spans="1:14" x14ac:dyDescent="0.25">
      <c r="A959" t="s">
        <v>13</v>
      </c>
      <c r="B959" t="s">
        <v>162</v>
      </c>
      <c r="C959" t="s">
        <v>87</v>
      </c>
      <c r="D959" t="s">
        <v>42</v>
      </c>
      <c r="E959" t="s">
        <v>16</v>
      </c>
      <c r="F959" t="s">
        <v>87</v>
      </c>
      <c r="G959" t="s">
        <v>95</v>
      </c>
      <c r="H959" t="s">
        <v>49</v>
      </c>
      <c r="I959" t="s">
        <v>51</v>
      </c>
      <c r="J959">
        <v>2012</v>
      </c>
      <c r="K959">
        <v>9</v>
      </c>
      <c r="L959" t="s">
        <v>52</v>
      </c>
      <c r="M959">
        <v>592</v>
      </c>
      <c r="N959">
        <v>0</v>
      </c>
    </row>
    <row r="960" spans="1:14" x14ac:dyDescent="0.25">
      <c r="A960" t="s">
        <v>13</v>
      </c>
      <c r="B960" t="s">
        <v>163</v>
      </c>
      <c r="C960" t="s">
        <v>87</v>
      </c>
      <c r="D960" t="s">
        <v>42</v>
      </c>
      <c r="E960" t="s">
        <v>16</v>
      </c>
      <c r="F960" t="s">
        <v>87</v>
      </c>
      <c r="G960" t="s">
        <v>95</v>
      </c>
      <c r="H960" t="s">
        <v>49</v>
      </c>
      <c r="I960" t="s">
        <v>43</v>
      </c>
      <c r="J960">
        <v>2010</v>
      </c>
      <c r="K960">
        <v>9</v>
      </c>
      <c r="L960" t="s">
        <v>44</v>
      </c>
      <c r="M960">
        <v>2883</v>
      </c>
      <c r="N960">
        <v>0</v>
      </c>
    </row>
    <row r="961" spans="1:14" x14ac:dyDescent="0.25">
      <c r="A961" t="s">
        <v>13</v>
      </c>
      <c r="B961" t="s">
        <v>163</v>
      </c>
      <c r="C961" t="s">
        <v>87</v>
      </c>
      <c r="D961" t="s">
        <v>42</v>
      </c>
      <c r="E961" t="s">
        <v>16</v>
      </c>
      <c r="F961" t="s">
        <v>87</v>
      </c>
      <c r="G961" t="s">
        <v>95</v>
      </c>
      <c r="H961" t="s">
        <v>49</v>
      </c>
      <c r="I961" t="s">
        <v>43</v>
      </c>
      <c r="J961">
        <v>2010</v>
      </c>
      <c r="K961">
        <v>12</v>
      </c>
      <c r="L961" t="s">
        <v>44</v>
      </c>
      <c r="M961">
        <v>2883</v>
      </c>
      <c r="N961">
        <v>0</v>
      </c>
    </row>
    <row r="962" spans="1:14" x14ac:dyDescent="0.25">
      <c r="A962" t="s">
        <v>13</v>
      </c>
      <c r="B962" t="s">
        <v>188</v>
      </c>
      <c r="C962" t="s">
        <v>87</v>
      </c>
      <c r="D962" t="s">
        <v>42</v>
      </c>
      <c r="E962" t="s">
        <v>16</v>
      </c>
      <c r="F962" t="s">
        <v>87</v>
      </c>
      <c r="G962" t="s">
        <v>95</v>
      </c>
      <c r="H962" t="s">
        <v>49</v>
      </c>
      <c r="I962" t="s">
        <v>47</v>
      </c>
      <c r="J962">
        <v>2012</v>
      </c>
      <c r="K962">
        <v>8</v>
      </c>
      <c r="L962" t="s">
        <v>48</v>
      </c>
      <c r="M962">
        <v>9091</v>
      </c>
      <c r="N962">
        <v>0</v>
      </c>
    </row>
    <row r="963" spans="1:14" x14ac:dyDescent="0.25">
      <c r="A963" t="s">
        <v>13</v>
      </c>
      <c r="B963" t="s">
        <v>188</v>
      </c>
      <c r="C963" t="s">
        <v>87</v>
      </c>
      <c r="D963" t="s">
        <v>42</v>
      </c>
      <c r="E963" t="s">
        <v>16</v>
      </c>
      <c r="F963" t="s">
        <v>87</v>
      </c>
      <c r="G963" t="s">
        <v>95</v>
      </c>
      <c r="H963" t="s">
        <v>49</v>
      </c>
      <c r="I963" t="s">
        <v>47</v>
      </c>
      <c r="J963">
        <v>2012</v>
      </c>
      <c r="K963">
        <v>11</v>
      </c>
      <c r="L963" t="s">
        <v>48</v>
      </c>
      <c r="M963">
        <v>9091</v>
      </c>
      <c r="N963">
        <v>0</v>
      </c>
    </row>
    <row r="964" spans="1:14" x14ac:dyDescent="0.25">
      <c r="A964" t="s">
        <v>13</v>
      </c>
      <c r="B964" t="s">
        <v>212</v>
      </c>
      <c r="C964" t="s">
        <v>87</v>
      </c>
      <c r="D964" t="s">
        <v>15</v>
      </c>
      <c r="E964" t="s">
        <v>16</v>
      </c>
      <c r="F964" t="s">
        <v>87</v>
      </c>
      <c r="G964" t="s">
        <v>96</v>
      </c>
      <c r="H964" t="s">
        <v>83</v>
      </c>
      <c r="I964" t="s">
        <v>53</v>
      </c>
      <c r="J964">
        <v>2011</v>
      </c>
      <c r="K964">
        <v>1</v>
      </c>
      <c r="L964" t="s">
        <v>54</v>
      </c>
      <c r="M964">
        <v>0</v>
      </c>
      <c r="N964">
        <v>0</v>
      </c>
    </row>
    <row r="965" spans="1:14" x14ac:dyDescent="0.25">
      <c r="A965" t="s">
        <v>13</v>
      </c>
      <c r="B965" t="s">
        <v>193</v>
      </c>
      <c r="C965" t="s">
        <v>87</v>
      </c>
      <c r="D965" t="s">
        <v>19</v>
      </c>
      <c r="E965" t="s">
        <v>16</v>
      </c>
      <c r="F965" t="s">
        <v>87</v>
      </c>
      <c r="G965" t="s">
        <v>96</v>
      </c>
      <c r="H965" t="s">
        <v>83</v>
      </c>
      <c r="I965" t="s">
        <v>22</v>
      </c>
      <c r="J965">
        <v>2010</v>
      </c>
      <c r="K965">
        <v>1</v>
      </c>
      <c r="L965" t="s">
        <v>23</v>
      </c>
      <c r="M965">
        <v>0</v>
      </c>
      <c r="N965">
        <v>0</v>
      </c>
    </row>
    <row r="966" spans="1:14" x14ac:dyDescent="0.25">
      <c r="A966" t="s">
        <v>13</v>
      </c>
      <c r="B966" t="s">
        <v>159</v>
      </c>
      <c r="C966" t="s">
        <v>87</v>
      </c>
      <c r="D966" t="s">
        <v>31</v>
      </c>
      <c r="E966" t="s">
        <v>16</v>
      </c>
      <c r="F966" t="s">
        <v>87</v>
      </c>
      <c r="G966" t="s">
        <v>95</v>
      </c>
      <c r="H966" t="s">
        <v>49</v>
      </c>
      <c r="I966" t="s">
        <v>32</v>
      </c>
      <c r="J966">
        <v>2011</v>
      </c>
      <c r="K966">
        <v>5</v>
      </c>
      <c r="L966" t="s">
        <v>33</v>
      </c>
      <c r="M966">
        <v>39.99</v>
      </c>
      <c r="N966">
        <v>0</v>
      </c>
    </row>
    <row r="967" spans="1:14" x14ac:dyDescent="0.25">
      <c r="A967" t="s">
        <v>13</v>
      </c>
      <c r="B967" t="s">
        <v>159</v>
      </c>
      <c r="C967" t="s">
        <v>87</v>
      </c>
      <c r="D967" t="s">
        <v>31</v>
      </c>
      <c r="E967" t="s">
        <v>16</v>
      </c>
      <c r="F967" t="s">
        <v>87</v>
      </c>
      <c r="G967" t="s">
        <v>95</v>
      </c>
      <c r="H967" t="s">
        <v>49</v>
      </c>
      <c r="I967" t="s">
        <v>32</v>
      </c>
      <c r="J967">
        <v>2011</v>
      </c>
      <c r="K967">
        <v>8</v>
      </c>
      <c r="L967" t="s">
        <v>33</v>
      </c>
      <c r="M967">
        <v>39.99</v>
      </c>
      <c r="N967">
        <v>0</v>
      </c>
    </row>
    <row r="968" spans="1:14" x14ac:dyDescent="0.25">
      <c r="A968" t="s">
        <v>13</v>
      </c>
      <c r="B968" t="s">
        <v>159</v>
      </c>
      <c r="C968" t="s">
        <v>87</v>
      </c>
      <c r="D968" t="s">
        <v>31</v>
      </c>
      <c r="E968" t="s">
        <v>16</v>
      </c>
      <c r="F968" t="s">
        <v>87</v>
      </c>
      <c r="G968" t="s">
        <v>95</v>
      </c>
      <c r="H968" t="s">
        <v>49</v>
      </c>
      <c r="I968" t="s">
        <v>32</v>
      </c>
      <c r="J968">
        <v>2011</v>
      </c>
      <c r="K968">
        <v>9</v>
      </c>
      <c r="L968" t="s">
        <v>33</v>
      </c>
      <c r="M968">
        <v>893.47</v>
      </c>
      <c r="N968">
        <v>0</v>
      </c>
    </row>
    <row r="969" spans="1:14" x14ac:dyDescent="0.25">
      <c r="A969" t="s">
        <v>13</v>
      </c>
      <c r="B969" t="s">
        <v>160</v>
      </c>
      <c r="C969" t="s">
        <v>87</v>
      </c>
      <c r="D969" t="s">
        <v>31</v>
      </c>
      <c r="E969" t="s">
        <v>16</v>
      </c>
      <c r="F969" t="s">
        <v>87</v>
      </c>
      <c r="G969" t="s">
        <v>95</v>
      </c>
      <c r="H969" t="s">
        <v>49</v>
      </c>
      <c r="I969" t="s">
        <v>34</v>
      </c>
      <c r="J969">
        <v>2011</v>
      </c>
      <c r="K969">
        <v>7</v>
      </c>
      <c r="L969" t="s">
        <v>35</v>
      </c>
      <c r="M969">
        <v>70.900000000000006</v>
      </c>
      <c r="N969">
        <v>0</v>
      </c>
    </row>
    <row r="970" spans="1:14" x14ac:dyDescent="0.25">
      <c r="A970" t="s">
        <v>13</v>
      </c>
      <c r="B970" t="s">
        <v>160</v>
      </c>
      <c r="C970" t="s">
        <v>87</v>
      </c>
      <c r="D970" t="s">
        <v>31</v>
      </c>
      <c r="E970" t="s">
        <v>16</v>
      </c>
      <c r="F970" t="s">
        <v>87</v>
      </c>
      <c r="G970" t="s">
        <v>95</v>
      </c>
      <c r="H970" t="s">
        <v>49</v>
      </c>
      <c r="I970" t="s">
        <v>34</v>
      </c>
      <c r="J970">
        <v>2012</v>
      </c>
      <c r="K970">
        <v>5</v>
      </c>
      <c r="L970" t="s">
        <v>35</v>
      </c>
      <c r="M970">
        <v>206.35</v>
      </c>
      <c r="N970">
        <v>0</v>
      </c>
    </row>
    <row r="971" spans="1:14" x14ac:dyDescent="0.25">
      <c r="A971" t="s">
        <v>13</v>
      </c>
      <c r="B971" t="s">
        <v>184</v>
      </c>
      <c r="C971" t="s">
        <v>87</v>
      </c>
      <c r="D971" t="s">
        <v>31</v>
      </c>
      <c r="E971" t="s">
        <v>16</v>
      </c>
      <c r="F971" t="s">
        <v>87</v>
      </c>
      <c r="G971" t="s">
        <v>95</v>
      </c>
      <c r="H971" t="s">
        <v>49</v>
      </c>
      <c r="I971" t="s">
        <v>36</v>
      </c>
      <c r="J971">
        <v>2011</v>
      </c>
      <c r="K971">
        <v>11</v>
      </c>
      <c r="L971" t="s">
        <v>37</v>
      </c>
      <c r="M971">
        <v>11705</v>
      </c>
      <c r="N971">
        <v>0</v>
      </c>
    </row>
    <row r="972" spans="1:14" x14ac:dyDescent="0.25">
      <c r="A972" t="s">
        <v>13</v>
      </c>
      <c r="B972" t="s">
        <v>185</v>
      </c>
      <c r="C972" t="s">
        <v>87</v>
      </c>
      <c r="D972" t="s">
        <v>31</v>
      </c>
      <c r="E972" t="s">
        <v>16</v>
      </c>
      <c r="F972" t="s">
        <v>87</v>
      </c>
      <c r="G972" t="s">
        <v>95</v>
      </c>
      <c r="H972" t="s">
        <v>49</v>
      </c>
      <c r="I972" t="s">
        <v>38</v>
      </c>
      <c r="J972">
        <v>2012</v>
      </c>
      <c r="K972">
        <v>1</v>
      </c>
      <c r="L972" t="s">
        <v>39</v>
      </c>
      <c r="M972">
        <v>0</v>
      </c>
      <c r="N972">
        <v>500</v>
      </c>
    </row>
    <row r="973" spans="1:14" x14ac:dyDescent="0.25">
      <c r="A973" t="s">
        <v>13</v>
      </c>
      <c r="B973" t="s">
        <v>185</v>
      </c>
      <c r="C973" t="s">
        <v>87</v>
      </c>
      <c r="D973" t="s">
        <v>31</v>
      </c>
      <c r="E973" t="s">
        <v>16</v>
      </c>
      <c r="F973" t="s">
        <v>87</v>
      </c>
      <c r="G973" t="s">
        <v>95</v>
      </c>
      <c r="H973" t="s">
        <v>49</v>
      </c>
      <c r="I973" t="s">
        <v>38</v>
      </c>
      <c r="J973">
        <v>2012</v>
      </c>
      <c r="K973">
        <v>9</v>
      </c>
      <c r="L973" t="s">
        <v>39</v>
      </c>
      <c r="M973">
        <v>0</v>
      </c>
      <c r="N973">
        <v>0</v>
      </c>
    </row>
    <row r="974" spans="1:14" x14ac:dyDescent="0.25">
      <c r="A974" t="s">
        <v>13</v>
      </c>
      <c r="B974" t="s">
        <v>218</v>
      </c>
      <c r="C974" t="s">
        <v>87</v>
      </c>
      <c r="D974" t="s">
        <v>31</v>
      </c>
      <c r="E974" t="s">
        <v>16</v>
      </c>
      <c r="F974" t="s">
        <v>87</v>
      </c>
      <c r="G974" t="s">
        <v>95</v>
      </c>
      <c r="H974" t="s">
        <v>49</v>
      </c>
      <c r="I974" t="s">
        <v>40</v>
      </c>
      <c r="J974">
        <v>2010</v>
      </c>
      <c r="K974">
        <v>1</v>
      </c>
      <c r="L974" t="s">
        <v>41</v>
      </c>
      <c r="M974">
        <v>0</v>
      </c>
      <c r="N974">
        <v>62700</v>
      </c>
    </row>
    <row r="975" spans="1:14" x14ac:dyDescent="0.25">
      <c r="A975" t="s">
        <v>13</v>
      </c>
      <c r="B975" t="s">
        <v>218</v>
      </c>
      <c r="C975" t="s">
        <v>87</v>
      </c>
      <c r="D975" t="s">
        <v>31</v>
      </c>
      <c r="E975" t="s">
        <v>16</v>
      </c>
      <c r="F975" t="s">
        <v>87</v>
      </c>
      <c r="G975" t="s">
        <v>95</v>
      </c>
      <c r="H975" t="s">
        <v>49</v>
      </c>
      <c r="I975" t="s">
        <v>40</v>
      </c>
      <c r="J975">
        <v>2011</v>
      </c>
      <c r="K975">
        <v>1</v>
      </c>
      <c r="L975" t="s">
        <v>41</v>
      </c>
      <c r="M975">
        <v>553</v>
      </c>
      <c r="N975">
        <v>87800</v>
      </c>
    </row>
    <row r="976" spans="1:14" x14ac:dyDescent="0.25">
      <c r="A976" t="s">
        <v>13</v>
      </c>
      <c r="B976" t="s">
        <v>186</v>
      </c>
      <c r="C976" t="s">
        <v>87</v>
      </c>
      <c r="D976" t="s">
        <v>77</v>
      </c>
      <c r="E976" t="s">
        <v>16</v>
      </c>
      <c r="F976" t="s">
        <v>87</v>
      </c>
      <c r="G976" t="s">
        <v>95</v>
      </c>
      <c r="H976" t="s">
        <v>49</v>
      </c>
      <c r="I976" t="s">
        <v>78</v>
      </c>
      <c r="J976">
        <v>2012</v>
      </c>
      <c r="K976">
        <v>8</v>
      </c>
      <c r="L976" t="s">
        <v>86</v>
      </c>
      <c r="M976">
        <v>0</v>
      </c>
      <c r="N976">
        <v>0</v>
      </c>
    </row>
    <row r="977" spans="1:14" x14ac:dyDescent="0.25">
      <c r="A977" t="s">
        <v>13</v>
      </c>
      <c r="B977" t="s">
        <v>233</v>
      </c>
      <c r="C977" t="s">
        <v>87</v>
      </c>
      <c r="D977" t="s">
        <v>66</v>
      </c>
      <c r="E977" t="s">
        <v>16</v>
      </c>
      <c r="F977" t="s">
        <v>87</v>
      </c>
      <c r="G977" t="s">
        <v>95</v>
      </c>
      <c r="H977" t="s">
        <v>49</v>
      </c>
      <c r="I977" t="s">
        <v>67</v>
      </c>
      <c r="J977">
        <v>2010</v>
      </c>
      <c r="K977">
        <v>1</v>
      </c>
      <c r="L977" t="s">
        <v>68</v>
      </c>
      <c r="M977">
        <v>0</v>
      </c>
      <c r="N977">
        <v>0</v>
      </c>
    </row>
    <row r="978" spans="1:14" x14ac:dyDescent="0.25">
      <c r="A978" t="s">
        <v>13</v>
      </c>
      <c r="B978" t="s">
        <v>187</v>
      </c>
      <c r="C978" t="s">
        <v>87</v>
      </c>
      <c r="D978" t="s">
        <v>42</v>
      </c>
      <c r="E978" t="s">
        <v>16</v>
      </c>
      <c r="F978" t="s">
        <v>87</v>
      </c>
      <c r="G978" t="s">
        <v>95</v>
      </c>
      <c r="H978" t="s">
        <v>49</v>
      </c>
      <c r="I978" t="s">
        <v>70</v>
      </c>
      <c r="J978">
        <v>2010</v>
      </c>
      <c r="K978">
        <v>2</v>
      </c>
      <c r="L978" t="s">
        <v>98</v>
      </c>
      <c r="M978">
        <v>25</v>
      </c>
      <c r="N978">
        <v>0</v>
      </c>
    </row>
    <row r="979" spans="1:14" x14ac:dyDescent="0.25">
      <c r="A979" t="s">
        <v>13</v>
      </c>
      <c r="B979" t="s">
        <v>162</v>
      </c>
      <c r="C979" t="s">
        <v>87</v>
      </c>
      <c r="D979" t="s">
        <v>42</v>
      </c>
      <c r="E979" t="s">
        <v>16</v>
      </c>
      <c r="F979" t="s">
        <v>87</v>
      </c>
      <c r="G979" t="s">
        <v>95</v>
      </c>
      <c r="H979" t="s">
        <v>49</v>
      </c>
      <c r="I979" t="s">
        <v>51</v>
      </c>
      <c r="J979">
        <v>2011</v>
      </c>
      <c r="K979">
        <v>2</v>
      </c>
      <c r="L979" t="s">
        <v>52</v>
      </c>
      <c r="M979">
        <v>558</v>
      </c>
      <c r="N979">
        <v>0</v>
      </c>
    </row>
    <row r="980" spans="1:14" x14ac:dyDescent="0.25">
      <c r="A980" t="s">
        <v>13</v>
      </c>
      <c r="B980" t="s">
        <v>162</v>
      </c>
      <c r="C980" t="s">
        <v>87</v>
      </c>
      <c r="D980" t="s">
        <v>42</v>
      </c>
      <c r="E980" t="s">
        <v>16</v>
      </c>
      <c r="F980" t="s">
        <v>87</v>
      </c>
      <c r="G980" t="s">
        <v>95</v>
      </c>
      <c r="H980" t="s">
        <v>49</v>
      </c>
      <c r="I980" t="s">
        <v>51</v>
      </c>
      <c r="J980">
        <v>2011</v>
      </c>
      <c r="K980">
        <v>5</v>
      </c>
      <c r="L980" t="s">
        <v>52</v>
      </c>
      <c r="M980">
        <v>558</v>
      </c>
      <c r="N980">
        <v>0</v>
      </c>
    </row>
    <row r="981" spans="1:14" x14ac:dyDescent="0.25">
      <c r="A981" t="s">
        <v>13</v>
      </c>
      <c r="B981" t="s">
        <v>163</v>
      </c>
      <c r="C981" t="s">
        <v>87</v>
      </c>
      <c r="D981" t="s">
        <v>42</v>
      </c>
      <c r="E981" t="s">
        <v>16</v>
      </c>
      <c r="F981" t="s">
        <v>87</v>
      </c>
      <c r="G981" t="s">
        <v>95</v>
      </c>
      <c r="H981" t="s">
        <v>49</v>
      </c>
      <c r="I981" t="s">
        <v>43</v>
      </c>
      <c r="J981">
        <v>2012</v>
      </c>
      <c r="K981">
        <v>4</v>
      </c>
      <c r="L981" t="s">
        <v>44</v>
      </c>
      <c r="M981">
        <v>4392</v>
      </c>
      <c r="N981">
        <v>0</v>
      </c>
    </row>
    <row r="982" spans="1:14" x14ac:dyDescent="0.25">
      <c r="A982" t="s">
        <v>13</v>
      </c>
      <c r="B982" t="s">
        <v>163</v>
      </c>
      <c r="C982" t="s">
        <v>87</v>
      </c>
      <c r="D982" t="s">
        <v>42</v>
      </c>
      <c r="E982" t="s">
        <v>16</v>
      </c>
      <c r="F982" t="s">
        <v>87</v>
      </c>
      <c r="G982" t="s">
        <v>95</v>
      </c>
      <c r="H982" t="s">
        <v>49</v>
      </c>
      <c r="I982" t="s">
        <v>43</v>
      </c>
      <c r="J982">
        <v>2012</v>
      </c>
      <c r="K982">
        <v>7</v>
      </c>
      <c r="L982" t="s">
        <v>44</v>
      </c>
      <c r="M982">
        <v>4392</v>
      </c>
      <c r="N982">
        <v>0</v>
      </c>
    </row>
    <row r="983" spans="1:14" x14ac:dyDescent="0.25">
      <c r="A983" t="s">
        <v>13</v>
      </c>
      <c r="B983" t="s">
        <v>163</v>
      </c>
      <c r="C983" t="s">
        <v>87</v>
      </c>
      <c r="D983" t="s">
        <v>42</v>
      </c>
      <c r="E983" t="s">
        <v>16</v>
      </c>
      <c r="F983" t="s">
        <v>87</v>
      </c>
      <c r="G983" t="s">
        <v>95</v>
      </c>
      <c r="H983" t="s">
        <v>49</v>
      </c>
      <c r="I983" t="s">
        <v>43</v>
      </c>
      <c r="J983">
        <v>2012</v>
      </c>
      <c r="K983">
        <v>10</v>
      </c>
      <c r="L983" t="s">
        <v>44</v>
      </c>
      <c r="M983">
        <v>4392</v>
      </c>
      <c r="N983">
        <v>0</v>
      </c>
    </row>
    <row r="984" spans="1:14" x14ac:dyDescent="0.25">
      <c r="A984" t="s">
        <v>13</v>
      </c>
      <c r="B984" t="s">
        <v>164</v>
      </c>
      <c r="C984" t="s">
        <v>87</v>
      </c>
      <c r="D984" t="s">
        <v>42</v>
      </c>
      <c r="E984" t="s">
        <v>16</v>
      </c>
      <c r="F984" t="s">
        <v>87</v>
      </c>
      <c r="G984" t="s">
        <v>95</v>
      </c>
      <c r="H984" t="s">
        <v>49</v>
      </c>
      <c r="I984" t="s">
        <v>45</v>
      </c>
      <c r="J984">
        <v>2010</v>
      </c>
      <c r="K984">
        <v>3</v>
      </c>
      <c r="L984" t="s">
        <v>46</v>
      </c>
      <c r="M984">
        <v>7853</v>
      </c>
      <c r="N984">
        <v>0</v>
      </c>
    </row>
    <row r="985" spans="1:14" x14ac:dyDescent="0.25">
      <c r="A985" t="s">
        <v>13</v>
      </c>
      <c r="B985" t="s">
        <v>188</v>
      </c>
      <c r="C985" t="s">
        <v>87</v>
      </c>
      <c r="D985" t="s">
        <v>42</v>
      </c>
      <c r="E985" t="s">
        <v>16</v>
      </c>
      <c r="F985" t="s">
        <v>87</v>
      </c>
      <c r="G985" t="s">
        <v>95</v>
      </c>
      <c r="H985" t="s">
        <v>49</v>
      </c>
      <c r="I985" t="s">
        <v>47</v>
      </c>
      <c r="J985">
        <v>2010</v>
      </c>
      <c r="K985">
        <v>12</v>
      </c>
      <c r="L985" t="s">
        <v>48</v>
      </c>
      <c r="M985">
        <v>9866</v>
      </c>
      <c r="N985">
        <v>0</v>
      </c>
    </row>
    <row r="986" spans="1:14" x14ac:dyDescent="0.25">
      <c r="A986" t="s">
        <v>13</v>
      </c>
      <c r="B986" t="s">
        <v>188</v>
      </c>
      <c r="C986" t="s">
        <v>87</v>
      </c>
      <c r="D986" t="s">
        <v>42</v>
      </c>
      <c r="E986" t="s">
        <v>16</v>
      </c>
      <c r="F986" t="s">
        <v>87</v>
      </c>
      <c r="G986" t="s">
        <v>95</v>
      </c>
      <c r="H986" t="s">
        <v>49</v>
      </c>
      <c r="I986" t="s">
        <v>47</v>
      </c>
      <c r="J986">
        <v>2011</v>
      </c>
      <c r="K986">
        <v>6</v>
      </c>
      <c r="L986" t="s">
        <v>48</v>
      </c>
      <c r="M986">
        <v>8883</v>
      </c>
      <c r="N986">
        <v>0</v>
      </c>
    </row>
    <row r="987" spans="1:14" x14ac:dyDescent="0.25">
      <c r="A987" t="s">
        <v>13</v>
      </c>
      <c r="B987" t="s">
        <v>188</v>
      </c>
      <c r="C987" t="s">
        <v>87</v>
      </c>
      <c r="D987" t="s">
        <v>42</v>
      </c>
      <c r="E987" t="s">
        <v>16</v>
      </c>
      <c r="F987" t="s">
        <v>87</v>
      </c>
      <c r="G987" t="s">
        <v>95</v>
      </c>
      <c r="H987" t="s">
        <v>49</v>
      </c>
      <c r="I987" t="s">
        <v>47</v>
      </c>
      <c r="J987">
        <v>2011</v>
      </c>
      <c r="K987">
        <v>9</v>
      </c>
      <c r="L987" t="s">
        <v>48</v>
      </c>
      <c r="M987">
        <v>8883</v>
      </c>
      <c r="N987">
        <v>0</v>
      </c>
    </row>
    <row r="988" spans="1:14" x14ac:dyDescent="0.25">
      <c r="A988" t="s">
        <v>13</v>
      </c>
      <c r="B988" t="s">
        <v>214</v>
      </c>
      <c r="C988" t="s">
        <v>87</v>
      </c>
      <c r="D988" t="s">
        <v>19</v>
      </c>
      <c r="E988" t="s">
        <v>16</v>
      </c>
      <c r="F988" t="s">
        <v>87</v>
      </c>
      <c r="G988" t="s">
        <v>96</v>
      </c>
      <c r="H988" t="s">
        <v>83</v>
      </c>
      <c r="I988" t="s">
        <v>24</v>
      </c>
      <c r="J988">
        <v>2010</v>
      </c>
      <c r="K988">
        <v>1</v>
      </c>
      <c r="L988" t="s">
        <v>25</v>
      </c>
      <c r="M988">
        <v>0</v>
      </c>
      <c r="N988">
        <v>0</v>
      </c>
    </row>
    <row r="989" spans="1:14" x14ac:dyDescent="0.25">
      <c r="A989" t="s">
        <v>13</v>
      </c>
      <c r="B989" t="s">
        <v>223</v>
      </c>
      <c r="C989" t="s">
        <v>87</v>
      </c>
      <c r="D989" t="s">
        <v>31</v>
      </c>
      <c r="E989" t="s">
        <v>16</v>
      </c>
      <c r="F989" t="s">
        <v>87</v>
      </c>
      <c r="G989" t="s">
        <v>96</v>
      </c>
      <c r="H989" t="s">
        <v>101</v>
      </c>
      <c r="I989" t="s">
        <v>40</v>
      </c>
      <c r="J989">
        <v>2011</v>
      </c>
      <c r="K989">
        <v>1</v>
      </c>
      <c r="L989" t="s">
        <v>41</v>
      </c>
      <c r="M989">
        <v>0</v>
      </c>
      <c r="N989">
        <v>0</v>
      </c>
    </row>
    <row r="990" spans="1:14" x14ac:dyDescent="0.25">
      <c r="A990" t="s">
        <v>13</v>
      </c>
      <c r="B990" t="s">
        <v>176</v>
      </c>
      <c r="C990" t="s">
        <v>87</v>
      </c>
      <c r="D990" t="s">
        <v>15</v>
      </c>
      <c r="E990" t="s">
        <v>16</v>
      </c>
      <c r="F990" t="s">
        <v>87</v>
      </c>
      <c r="G990" t="s">
        <v>97</v>
      </c>
      <c r="H990" t="s">
        <v>49</v>
      </c>
      <c r="I990" t="s">
        <v>14</v>
      </c>
      <c r="J990">
        <v>2011</v>
      </c>
      <c r="K990">
        <v>9</v>
      </c>
      <c r="L990" t="s">
        <v>18</v>
      </c>
      <c r="M990">
        <v>2784.38</v>
      </c>
      <c r="N990">
        <v>0</v>
      </c>
    </row>
    <row r="991" spans="1:14" x14ac:dyDescent="0.25">
      <c r="A991" t="s">
        <v>13</v>
      </c>
      <c r="B991" t="s">
        <v>178</v>
      </c>
      <c r="C991" t="s">
        <v>87</v>
      </c>
      <c r="D991" t="s">
        <v>19</v>
      </c>
      <c r="E991" t="s">
        <v>16</v>
      </c>
      <c r="F991" t="s">
        <v>87</v>
      </c>
      <c r="G991" t="s">
        <v>97</v>
      </c>
      <c r="H991" t="s">
        <v>49</v>
      </c>
      <c r="I991" t="s">
        <v>20</v>
      </c>
      <c r="J991">
        <v>2011</v>
      </c>
      <c r="K991">
        <v>9</v>
      </c>
      <c r="L991" t="s">
        <v>21</v>
      </c>
      <c r="M991">
        <v>197.18</v>
      </c>
      <c r="N991">
        <v>0</v>
      </c>
    </row>
    <row r="992" spans="1:14" x14ac:dyDescent="0.25">
      <c r="A992" t="s">
        <v>13</v>
      </c>
      <c r="B992" t="s">
        <v>178</v>
      </c>
      <c r="C992" t="s">
        <v>87</v>
      </c>
      <c r="D992" t="s">
        <v>19</v>
      </c>
      <c r="E992" t="s">
        <v>16</v>
      </c>
      <c r="F992" t="s">
        <v>87</v>
      </c>
      <c r="G992" t="s">
        <v>97</v>
      </c>
      <c r="H992" t="s">
        <v>49</v>
      </c>
      <c r="I992" t="s">
        <v>20</v>
      </c>
      <c r="J992">
        <v>2011</v>
      </c>
      <c r="K992">
        <v>10</v>
      </c>
      <c r="L992" t="s">
        <v>21</v>
      </c>
      <c r="M992">
        <v>210.37</v>
      </c>
      <c r="N992">
        <v>0</v>
      </c>
    </row>
    <row r="993" spans="1:14" x14ac:dyDescent="0.25">
      <c r="A993" t="s">
        <v>13</v>
      </c>
      <c r="B993" t="s">
        <v>178</v>
      </c>
      <c r="C993" t="s">
        <v>87</v>
      </c>
      <c r="D993" t="s">
        <v>19</v>
      </c>
      <c r="E993" t="s">
        <v>16</v>
      </c>
      <c r="F993" t="s">
        <v>87</v>
      </c>
      <c r="G993" t="s">
        <v>97</v>
      </c>
      <c r="H993" t="s">
        <v>49</v>
      </c>
      <c r="I993" t="s">
        <v>20</v>
      </c>
      <c r="J993">
        <v>2012</v>
      </c>
      <c r="K993">
        <v>3</v>
      </c>
      <c r="L993" t="s">
        <v>21</v>
      </c>
      <c r="M993">
        <v>185.21</v>
      </c>
      <c r="N993">
        <v>0</v>
      </c>
    </row>
    <row r="994" spans="1:14" x14ac:dyDescent="0.25">
      <c r="A994" t="s">
        <v>13</v>
      </c>
      <c r="B994" t="s">
        <v>179</v>
      </c>
      <c r="C994" t="s">
        <v>87</v>
      </c>
      <c r="D994" t="s">
        <v>19</v>
      </c>
      <c r="E994" t="s">
        <v>16</v>
      </c>
      <c r="F994" t="s">
        <v>87</v>
      </c>
      <c r="G994" t="s">
        <v>97</v>
      </c>
      <c r="H994" t="s">
        <v>49</v>
      </c>
      <c r="I994" t="s">
        <v>22</v>
      </c>
      <c r="J994">
        <v>2010</v>
      </c>
      <c r="K994">
        <v>3</v>
      </c>
      <c r="L994" t="s">
        <v>23</v>
      </c>
      <c r="M994">
        <v>94.66</v>
      </c>
      <c r="N994">
        <v>0</v>
      </c>
    </row>
    <row r="995" spans="1:14" x14ac:dyDescent="0.25">
      <c r="A995" t="s">
        <v>13</v>
      </c>
      <c r="B995" t="s">
        <v>179</v>
      </c>
      <c r="C995" t="s">
        <v>87</v>
      </c>
      <c r="D995" t="s">
        <v>19</v>
      </c>
      <c r="E995" t="s">
        <v>16</v>
      </c>
      <c r="F995" t="s">
        <v>87</v>
      </c>
      <c r="G995" t="s">
        <v>97</v>
      </c>
      <c r="H995" t="s">
        <v>49</v>
      </c>
      <c r="I995" t="s">
        <v>22</v>
      </c>
      <c r="J995">
        <v>2012</v>
      </c>
      <c r="K995">
        <v>2</v>
      </c>
      <c r="L995" t="s">
        <v>23</v>
      </c>
      <c r="M995">
        <v>259.58999999999997</v>
      </c>
      <c r="N995">
        <v>0</v>
      </c>
    </row>
    <row r="996" spans="1:14" x14ac:dyDescent="0.25">
      <c r="A996" t="s">
        <v>13</v>
      </c>
      <c r="B996" t="s">
        <v>180</v>
      </c>
      <c r="C996" t="s">
        <v>87</v>
      </c>
      <c r="D996" t="s">
        <v>19</v>
      </c>
      <c r="E996" t="s">
        <v>16</v>
      </c>
      <c r="F996" t="s">
        <v>87</v>
      </c>
      <c r="G996" t="s">
        <v>97</v>
      </c>
      <c r="H996" t="s">
        <v>49</v>
      </c>
      <c r="I996" t="s">
        <v>24</v>
      </c>
      <c r="J996">
        <v>2011</v>
      </c>
      <c r="K996">
        <v>1</v>
      </c>
      <c r="L996" t="s">
        <v>25</v>
      </c>
      <c r="M996">
        <v>6.81</v>
      </c>
      <c r="N996">
        <v>230</v>
      </c>
    </row>
    <row r="997" spans="1:14" x14ac:dyDescent="0.25">
      <c r="A997" t="s">
        <v>13</v>
      </c>
      <c r="B997" t="s">
        <v>180</v>
      </c>
      <c r="C997" t="s">
        <v>87</v>
      </c>
      <c r="D997" t="s">
        <v>19</v>
      </c>
      <c r="E997" t="s">
        <v>16</v>
      </c>
      <c r="F997" t="s">
        <v>87</v>
      </c>
      <c r="G997" t="s">
        <v>97</v>
      </c>
      <c r="H997" t="s">
        <v>49</v>
      </c>
      <c r="I997" t="s">
        <v>24</v>
      </c>
      <c r="J997">
        <v>2011</v>
      </c>
      <c r="K997">
        <v>10</v>
      </c>
      <c r="L997" t="s">
        <v>25</v>
      </c>
      <c r="M997">
        <v>12.76</v>
      </c>
      <c r="N997">
        <v>0</v>
      </c>
    </row>
    <row r="998" spans="1:14" x14ac:dyDescent="0.25">
      <c r="A998" t="s">
        <v>13</v>
      </c>
      <c r="B998" t="s">
        <v>180</v>
      </c>
      <c r="C998" t="s">
        <v>87</v>
      </c>
      <c r="D998" t="s">
        <v>19</v>
      </c>
      <c r="E998" t="s">
        <v>16</v>
      </c>
      <c r="F998" t="s">
        <v>87</v>
      </c>
      <c r="G998" t="s">
        <v>97</v>
      </c>
      <c r="H998" t="s">
        <v>49</v>
      </c>
      <c r="I998" t="s">
        <v>24</v>
      </c>
      <c r="J998">
        <v>2012</v>
      </c>
      <c r="K998">
        <v>5</v>
      </c>
      <c r="L998" t="s">
        <v>25</v>
      </c>
      <c r="M998">
        <v>13.16</v>
      </c>
      <c r="N998">
        <v>0</v>
      </c>
    </row>
    <row r="999" spans="1:14" x14ac:dyDescent="0.25">
      <c r="A999" t="s">
        <v>13</v>
      </c>
      <c r="B999" t="s">
        <v>181</v>
      </c>
      <c r="C999" t="s">
        <v>87</v>
      </c>
      <c r="D999" t="s">
        <v>19</v>
      </c>
      <c r="E999" t="s">
        <v>16</v>
      </c>
      <c r="F999" t="s">
        <v>87</v>
      </c>
      <c r="G999" t="s">
        <v>97</v>
      </c>
      <c r="H999" t="s">
        <v>49</v>
      </c>
      <c r="I999" t="s">
        <v>26</v>
      </c>
      <c r="J999">
        <v>2012</v>
      </c>
      <c r="K999">
        <v>12</v>
      </c>
      <c r="L999" t="s">
        <v>50</v>
      </c>
      <c r="M999">
        <v>74.58</v>
      </c>
      <c r="N999">
        <v>0</v>
      </c>
    </row>
    <row r="1000" spans="1:14" x14ac:dyDescent="0.25">
      <c r="A1000" t="s">
        <v>13</v>
      </c>
      <c r="B1000" t="s">
        <v>183</v>
      </c>
      <c r="C1000" t="s">
        <v>87</v>
      </c>
      <c r="D1000" t="s">
        <v>31</v>
      </c>
      <c r="E1000" t="s">
        <v>16</v>
      </c>
      <c r="F1000" t="s">
        <v>87</v>
      </c>
      <c r="G1000" t="s">
        <v>97</v>
      </c>
      <c r="H1000" t="s">
        <v>49</v>
      </c>
      <c r="I1000" t="s">
        <v>62</v>
      </c>
      <c r="J1000">
        <v>2010</v>
      </c>
      <c r="K1000">
        <v>11</v>
      </c>
      <c r="L1000" t="s">
        <v>63</v>
      </c>
      <c r="M1000">
        <v>23778.43</v>
      </c>
      <c r="N1000">
        <v>0</v>
      </c>
    </row>
    <row r="1001" spans="1:14" x14ac:dyDescent="0.25">
      <c r="A1001" t="s">
        <v>13</v>
      </c>
      <c r="B1001" t="s">
        <v>183</v>
      </c>
      <c r="C1001" t="s">
        <v>87</v>
      </c>
      <c r="D1001" t="s">
        <v>31</v>
      </c>
      <c r="E1001" t="s">
        <v>16</v>
      </c>
      <c r="F1001" t="s">
        <v>87</v>
      </c>
      <c r="G1001" t="s">
        <v>97</v>
      </c>
      <c r="H1001" t="s">
        <v>49</v>
      </c>
      <c r="I1001" t="s">
        <v>62</v>
      </c>
      <c r="J1001">
        <v>2011</v>
      </c>
      <c r="K1001">
        <v>4</v>
      </c>
      <c r="L1001" t="s">
        <v>63</v>
      </c>
      <c r="M1001">
        <v>108333.01</v>
      </c>
      <c r="N1001">
        <v>0</v>
      </c>
    </row>
    <row r="1002" spans="1:14" x14ac:dyDescent="0.25">
      <c r="A1002" t="s">
        <v>13</v>
      </c>
      <c r="B1002" t="s">
        <v>196</v>
      </c>
      <c r="C1002" t="s">
        <v>87</v>
      </c>
      <c r="D1002" t="s">
        <v>31</v>
      </c>
      <c r="E1002" t="s">
        <v>16</v>
      </c>
      <c r="F1002" t="s">
        <v>87</v>
      </c>
      <c r="G1002" t="s">
        <v>97</v>
      </c>
      <c r="H1002" t="s">
        <v>49</v>
      </c>
      <c r="I1002" t="s">
        <v>32</v>
      </c>
      <c r="J1002">
        <v>2012</v>
      </c>
      <c r="K1002">
        <v>8</v>
      </c>
      <c r="L1002" t="s">
        <v>33</v>
      </c>
      <c r="M1002">
        <v>39.99</v>
      </c>
      <c r="N1002">
        <v>0</v>
      </c>
    </row>
    <row r="1003" spans="1:14" x14ac:dyDescent="0.25">
      <c r="A1003" t="s">
        <v>13</v>
      </c>
      <c r="B1003" t="s">
        <v>196</v>
      </c>
      <c r="C1003" t="s">
        <v>87</v>
      </c>
      <c r="D1003" t="s">
        <v>31</v>
      </c>
      <c r="E1003" t="s">
        <v>16</v>
      </c>
      <c r="F1003" t="s">
        <v>87</v>
      </c>
      <c r="G1003" t="s">
        <v>97</v>
      </c>
      <c r="H1003" t="s">
        <v>49</v>
      </c>
      <c r="I1003" t="s">
        <v>32</v>
      </c>
      <c r="J1003">
        <v>2012</v>
      </c>
      <c r="K1003">
        <v>11</v>
      </c>
      <c r="L1003" t="s">
        <v>33</v>
      </c>
      <c r="M1003">
        <v>104.15</v>
      </c>
      <c r="N1003">
        <v>0</v>
      </c>
    </row>
    <row r="1004" spans="1:14" x14ac:dyDescent="0.25">
      <c r="A1004" t="s">
        <v>13</v>
      </c>
      <c r="B1004" t="s">
        <v>229</v>
      </c>
      <c r="C1004" t="s">
        <v>87</v>
      </c>
      <c r="D1004" t="s">
        <v>31</v>
      </c>
      <c r="E1004" t="s">
        <v>16</v>
      </c>
      <c r="F1004" t="s">
        <v>87</v>
      </c>
      <c r="G1004" t="s">
        <v>97</v>
      </c>
      <c r="H1004" t="s">
        <v>49</v>
      </c>
      <c r="I1004" t="s">
        <v>34</v>
      </c>
      <c r="J1004">
        <v>2010</v>
      </c>
      <c r="K1004">
        <v>10</v>
      </c>
      <c r="L1004" t="s">
        <v>35</v>
      </c>
      <c r="M1004">
        <v>1162.6099999999999</v>
      </c>
      <c r="N1004">
        <v>0</v>
      </c>
    </row>
    <row r="1005" spans="1:14" x14ac:dyDescent="0.25">
      <c r="A1005" t="s">
        <v>13</v>
      </c>
      <c r="B1005" t="s">
        <v>229</v>
      </c>
      <c r="C1005" t="s">
        <v>87</v>
      </c>
      <c r="D1005" t="s">
        <v>31</v>
      </c>
      <c r="E1005" t="s">
        <v>16</v>
      </c>
      <c r="F1005" t="s">
        <v>87</v>
      </c>
      <c r="G1005" t="s">
        <v>97</v>
      </c>
      <c r="H1005" t="s">
        <v>49</v>
      </c>
      <c r="I1005" t="s">
        <v>34</v>
      </c>
      <c r="J1005">
        <v>2010</v>
      </c>
      <c r="K1005">
        <v>11</v>
      </c>
      <c r="L1005" t="s">
        <v>35</v>
      </c>
      <c r="M1005">
        <v>0</v>
      </c>
      <c r="N1005">
        <v>0</v>
      </c>
    </row>
    <row r="1006" spans="1:14" x14ac:dyDescent="0.25">
      <c r="A1006" t="s">
        <v>13</v>
      </c>
      <c r="B1006" t="s">
        <v>197</v>
      </c>
      <c r="C1006" t="s">
        <v>87</v>
      </c>
      <c r="D1006" t="s">
        <v>31</v>
      </c>
      <c r="E1006" t="s">
        <v>16</v>
      </c>
      <c r="F1006" t="s">
        <v>87</v>
      </c>
      <c r="G1006" t="s">
        <v>97</v>
      </c>
      <c r="H1006" t="s">
        <v>49</v>
      </c>
      <c r="I1006" t="s">
        <v>84</v>
      </c>
      <c r="J1006">
        <v>2011</v>
      </c>
      <c r="K1006">
        <v>12</v>
      </c>
      <c r="L1006" t="s">
        <v>85</v>
      </c>
      <c r="M1006">
        <v>29.9</v>
      </c>
      <c r="N1006">
        <v>0</v>
      </c>
    </row>
    <row r="1007" spans="1:14" x14ac:dyDescent="0.25">
      <c r="A1007" t="s">
        <v>13</v>
      </c>
      <c r="B1007" t="s">
        <v>199</v>
      </c>
      <c r="C1007" t="s">
        <v>87</v>
      </c>
      <c r="D1007" t="s">
        <v>42</v>
      </c>
      <c r="E1007" t="s">
        <v>16</v>
      </c>
      <c r="F1007" t="s">
        <v>87</v>
      </c>
      <c r="G1007" t="s">
        <v>97</v>
      </c>
      <c r="H1007" t="s">
        <v>49</v>
      </c>
      <c r="I1007" t="s">
        <v>43</v>
      </c>
      <c r="J1007">
        <v>2011</v>
      </c>
      <c r="K1007">
        <v>2</v>
      </c>
      <c r="L1007" t="s">
        <v>44</v>
      </c>
      <c r="M1007">
        <v>50</v>
      </c>
      <c r="N1007">
        <v>0</v>
      </c>
    </row>
    <row r="1008" spans="1:14" x14ac:dyDescent="0.25">
      <c r="A1008" t="s">
        <v>13</v>
      </c>
      <c r="B1008" t="s">
        <v>199</v>
      </c>
      <c r="C1008" t="s">
        <v>87</v>
      </c>
      <c r="D1008" t="s">
        <v>42</v>
      </c>
      <c r="E1008" t="s">
        <v>16</v>
      </c>
      <c r="F1008" t="s">
        <v>87</v>
      </c>
      <c r="G1008" t="s">
        <v>97</v>
      </c>
      <c r="H1008" t="s">
        <v>49</v>
      </c>
      <c r="I1008" t="s">
        <v>43</v>
      </c>
      <c r="J1008">
        <v>2011</v>
      </c>
      <c r="K1008">
        <v>5</v>
      </c>
      <c r="L1008" t="s">
        <v>44</v>
      </c>
      <c r="M1008">
        <v>50</v>
      </c>
      <c r="N1008">
        <v>0</v>
      </c>
    </row>
    <row r="1009" spans="1:14" x14ac:dyDescent="0.25">
      <c r="A1009" t="s">
        <v>13</v>
      </c>
      <c r="B1009" t="s">
        <v>199</v>
      </c>
      <c r="C1009" t="s">
        <v>87</v>
      </c>
      <c r="D1009" t="s">
        <v>42</v>
      </c>
      <c r="E1009" t="s">
        <v>16</v>
      </c>
      <c r="F1009" t="s">
        <v>87</v>
      </c>
      <c r="G1009" t="s">
        <v>97</v>
      </c>
      <c r="H1009" t="s">
        <v>49</v>
      </c>
      <c r="I1009" t="s">
        <v>43</v>
      </c>
      <c r="J1009">
        <v>2012</v>
      </c>
      <c r="K1009">
        <v>4</v>
      </c>
      <c r="L1009" t="s">
        <v>44</v>
      </c>
      <c r="M1009">
        <v>50</v>
      </c>
      <c r="N1009">
        <v>0</v>
      </c>
    </row>
    <row r="1010" spans="1:14" x14ac:dyDescent="0.25">
      <c r="A1010" t="s">
        <v>13</v>
      </c>
      <c r="B1010" t="s">
        <v>200</v>
      </c>
      <c r="C1010" t="s">
        <v>87</v>
      </c>
      <c r="D1010" t="s">
        <v>42</v>
      </c>
      <c r="E1010" t="s">
        <v>16</v>
      </c>
      <c r="F1010" t="s">
        <v>87</v>
      </c>
      <c r="G1010" t="s">
        <v>97</v>
      </c>
      <c r="H1010" t="s">
        <v>49</v>
      </c>
      <c r="I1010" t="s">
        <v>45</v>
      </c>
      <c r="J1010">
        <v>2011</v>
      </c>
      <c r="K1010">
        <v>1</v>
      </c>
      <c r="L1010" t="s">
        <v>46</v>
      </c>
      <c r="M1010">
        <v>2875</v>
      </c>
      <c r="N1010">
        <v>34500</v>
      </c>
    </row>
    <row r="1011" spans="1:14" x14ac:dyDescent="0.25">
      <c r="A1011" t="s">
        <v>13</v>
      </c>
      <c r="B1011" t="s">
        <v>201</v>
      </c>
      <c r="C1011" t="s">
        <v>87</v>
      </c>
      <c r="D1011" t="s">
        <v>42</v>
      </c>
      <c r="E1011" t="s">
        <v>16</v>
      </c>
      <c r="F1011" t="s">
        <v>87</v>
      </c>
      <c r="G1011" t="s">
        <v>97</v>
      </c>
      <c r="H1011" t="s">
        <v>49</v>
      </c>
      <c r="I1011" t="s">
        <v>47</v>
      </c>
      <c r="J1011">
        <v>2011</v>
      </c>
      <c r="K1011">
        <v>6</v>
      </c>
      <c r="L1011" t="s">
        <v>48</v>
      </c>
      <c r="M1011">
        <v>583</v>
      </c>
      <c r="N1011">
        <v>0</v>
      </c>
    </row>
    <row r="1012" spans="1:14" x14ac:dyDescent="0.25">
      <c r="A1012" t="s">
        <v>13</v>
      </c>
      <c r="B1012" t="s">
        <v>201</v>
      </c>
      <c r="C1012" t="s">
        <v>87</v>
      </c>
      <c r="D1012" t="s">
        <v>42</v>
      </c>
      <c r="E1012" t="s">
        <v>16</v>
      </c>
      <c r="F1012" t="s">
        <v>87</v>
      </c>
      <c r="G1012" t="s">
        <v>97</v>
      </c>
      <c r="H1012" t="s">
        <v>49</v>
      </c>
      <c r="I1012" t="s">
        <v>47</v>
      </c>
      <c r="J1012">
        <v>2011</v>
      </c>
      <c r="K1012">
        <v>9</v>
      </c>
      <c r="L1012" t="s">
        <v>48</v>
      </c>
      <c r="M1012">
        <v>583</v>
      </c>
      <c r="N1012">
        <v>0</v>
      </c>
    </row>
    <row r="1013" spans="1:14" x14ac:dyDescent="0.25">
      <c r="A1013" t="s">
        <v>13</v>
      </c>
      <c r="B1013" t="s">
        <v>201</v>
      </c>
      <c r="C1013" t="s">
        <v>87</v>
      </c>
      <c r="D1013" t="s">
        <v>42</v>
      </c>
      <c r="E1013" t="s">
        <v>16</v>
      </c>
      <c r="F1013" t="s">
        <v>87</v>
      </c>
      <c r="G1013" t="s">
        <v>97</v>
      </c>
      <c r="H1013" t="s">
        <v>49</v>
      </c>
      <c r="I1013" t="s">
        <v>47</v>
      </c>
      <c r="J1013">
        <v>2011</v>
      </c>
      <c r="K1013">
        <v>12</v>
      </c>
      <c r="L1013" t="s">
        <v>48</v>
      </c>
      <c r="M1013">
        <v>583</v>
      </c>
      <c r="N1013">
        <v>0</v>
      </c>
    </row>
    <row r="1014" spans="1:14" x14ac:dyDescent="0.25">
      <c r="A1014" t="s">
        <v>13</v>
      </c>
      <c r="B1014" t="s">
        <v>188</v>
      </c>
      <c r="C1014" t="s">
        <v>87</v>
      </c>
      <c r="D1014" t="s">
        <v>42</v>
      </c>
      <c r="E1014" t="s">
        <v>16</v>
      </c>
      <c r="F1014" t="s">
        <v>87</v>
      </c>
      <c r="G1014" t="s">
        <v>95</v>
      </c>
      <c r="H1014" t="s">
        <v>49</v>
      </c>
      <c r="I1014" t="s">
        <v>47</v>
      </c>
      <c r="J1014">
        <v>2011</v>
      </c>
      <c r="K1014">
        <v>12</v>
      </c>
      <c r="L1014" t="s">
        <v>48</v>
      </c>
      <c r="M1014">
        <v>8883</v>
      </c>
      <c r="N1014">
        <v>0</v>
      </c>
    </row>
    <row r="1015" spans="1:14" x14ac:dyDescent="0.25">
      <c r="A1015" t="s">
        <v>13</v>
      </c>
      <c r="B1015" t="s">
        <v>219</v>
      </c>
      <c r="C1015" t="s">
        <v>87</v>
      </c>
      <c r="D1015" t="s">
        <v>19</v>
      </c>
      <c r="E1015" t="s">
        <v>16</v>
      </c>
      <c r="F1015" t="s">
        <v>87</v>
      </c>
      <c r="G1015" t="s">
        <v>96</v>
      </c>
      <c r="H1015" t="s">
        <v>83</v>
      </c>
      <c r="I1015" t="s">
        <v>26</v>
      </c>
      <c r="J1015">
        <v>2012</v>
      </c>
      <c r="K1015">
        <v>1</v>
      </c>
      <c r="L1015" t="s">
        <v>27</v>
      </c>
      <c r="M1015">
        <v>0</v>
      </c>
      <c r="N1015">
        <v>0</v>
      </c>
    </row>
    <row r="1016" spans="1:14" x14ac:dyDescent="0.25">
      <c r="A1016" t="s">
        <v>13</v>
      </c>
      <c r="B1016" t="s">
        <v>225</v>
      </c>
      <c r="C1016" t="s">
        <v>87</v>
      </c>
      <c r="D1016" t="s">
        <v>31</v>
      </c>
      <c r="E1016" t="s">
        <v>16</v>
      </c>
      <c r="F1016" t="s">
        <v>87</v>
      </c>
      <c r="G1016" t="s">
        <v>96</v>
      </c>
      <c r="H1016" t="s">
        <v>83</v>
      </c>
      <c r="I1016" t="s">
        <v>64</v>
      </c>
      <c r="J1016">
        <v>2011</v>
      </c>
      <c r="K1016">
        <v>1</v>
      </c>
      <c r="L1016" t="s">
        <v>65</v>
      </c>
      <c r="M1016">
        <v>0</v>
      </c>
      <c r="N1016">
        <v>0</v>
      </c>
    </row>
    <row r="1017" spans="1:14" x14ac:dyDescent="0.25">
      <c r="A1017" t="s">
        <v>13</v>
      </c>
      <c r="B1017" t="s">
        <v>226</v>
      </c>
      <c r="C1017" t="s">
        <v>87</v>
      </c>
      <c r="D1017" t="s">
        <v>31</v>
      </c>
      <c r="E1017" t="s">
        <v>16</v>
      </c>
      <c r="F1017" t="s">
        <v>87</v>
      </c>
      <c r="G1017" t="s">
        <v>96</v>
      </c>
      <c r="H1017" t="s">
        <v>83</v>
      </c>
      <c r="I1017" t="s">
        <v>36</v>
      </c>
      <c r="J1017">
        <v>2010</v>
      </c>
      <c r="K1017">
        <v>1</v>
      </c>
      <c r="L1017" t="s">
        <v>37</v>
      </c>
      <c r="M1017">
        <v>0</v>
      </c>
      <c r="N1017">
        <v>0</v>
      </c>
    </row>
    <row r="1018" spans="1:14" x14ac:dyDescent="0.25">
      <c r="A1018" t="s">
        <v>13</v>
      </c>
      <c r="B1018" t="s">
        <v>176</v>
      </c>
      <c r="C1018" t="s">
        <v>87</v>
      </c>
      <c r="D1018" t="s">
        <v>15</v>
      </c>
      <c r="E1018" t="s">
        <v>16</v>
      </c>
      <c r="F1018" t="s">
        <v>87</v>
      </c>
      <c r="G1018" t="s">
        <v>97</v>
      </c>
      <c r="H1018" t="s">
        <v>49</v>
      </c>
      <c r="I1018" t="s">
        <v>14</v>
      </c>
      <c r="J1018">
        <v>2011</v>
      </c>
      <c r="K1018">
        <v>5</v>
      </c>
      <c r="L1018" t="s">
        <v>18</v>
      </c>
      <c r="M1018">
        <v>2217.06</v>
      </c>
      <c r="N1018">
        <v>0</v>
      </c>
    </row>
    <row r="1019" spans="1:14" x14ac:dyDescent="0.25">
      <c r="A1019" t="s">
        <v>13</v>
      </c>
      <c r="B1019" t="s">
        <v>178</v>
      </c>
      <c r="C1019" t="s">
        <v>87</v>
      </c>
      <c r="D1019" t="s">
        <v>19</v>
      </c>
      <c r="E1019" t="s">
        <v>16</v>
      </c>
      <c r="F1019" t="s">
        <v>87</v>
      </c>
      <c r="G1019" t="s">
        <v>97</v>
      </c>
      <c r="H1019" t="s">
        <v>49</v>
      </c>
      <c r="I1019" t="s">
        <v>20</v>
      </c>
      <c r="J1019">
        <v>2010</v>
      </c>
      <c r="K1019">
        <v>11</v>
      </c>
      <c r="L1019" t="s">
        <v>21</v>
      </c>
      <c r="M1019">
        <v>149.84</v>
      </c>
      <c r="N1019">
        <v>0</v>
      </c>
    </row>
    <row r="1020" spans="1:14" x14ac:dyDescent="0.25">
      <c r="A1020" t="s">
        <v>13</v>
      </c>
      <c r="B1020" t="s">
        <v>178</v>
      </c>
      <c r="C1020" t="s">
        <v>87</v>
      </c>
      <c r="D1020" t="s">
        <v>19</v>
      </c>
      <c r="E1020" t="s">
        <v>16</v>
      </c>
      <c r="F1020" t="s">
        <v>87</v>
      </c>
      <c r="G1020" t="s">
        <v>97</v>
      </c>
      <c r="H1020" t="s">
        <v>49</v>
      </c>
      <c r="I1020" t="s">
        <v>20</v>
      </c>
      <c r="J1020">
        <v>2011</v>
      </c>
      <c r="K1020">
        <v>1</v>
      </c>
      <c r="L1020" t="s">
        <v>21</v>
      </c>
      <c r="M1020">
        <v>102.18</v>
      </c>
      <c r="N1020">
        <v>4130</v>
      </c>
    </row>
    <row r="1021" spans="1:14" x14ac:dyDescent="0.25">
      <c r="A1021" t="s">
        <v>13</v>
      </c>
      <c r="B1021" t="s">
        <v>234</v>
      </c>
      <c r="C1021" t="s">
        <v>87</v>
      </c>
      <c r="D1021" t="s">
        <v>19</v>
      </c>
      <c r="E1021" t="s">
        <v>16</v>
      </c>
      <c r="F1021" t="s">
        <v>87</v>
      </c>
      <c r="G1021" t="s">
        <v>97</v>
      </c>
      <c r="H1021" t="s">
        <v>49</v>
      </c>
      <c r="I1021" t="s">
        <v>60</v>
      </c>
      <c r="J1021">
        <v>2012</v>
      </c>
      <c r="L1021" t="s">
        <v>75</v>
      </c>
    </row>
    <row r="1022" spans="1:14" x14ac:dyDescent="0.25">
      <c r="A1022" t="s">
        <v>13</v>
      </c>
      <c r="B1022" t="s">
        <v>179</v>
      </c>
      <c r="C1022" t="s">
        <v>87</v>
      </c>
      <c r="D1022" t="s">
        <v>19</v>
      </c>
      <c r="E1022" t="s">
        <v>16</v>
      </c>
      <c r="F1022" t="s">
        <v>87</v>
      </c>
      <c r="G1022" t="s">
        <v>97</v>
      </c>
      <c r="H1022" t="s">
        <v>49</v>
      </c>
      <c r="I1022" t="s">
        <v>22</v>
      </c>
      <c r="J1022">
        <v>2010</v>
      </c>
      <c r="K1022">
        <v>6</v>
      </c>
      <c r="L1022" t="s">
        <v>23</v>
      </c>
      <c r="M1022">
        <v>81.790000000000006</v>
      </c>
      <c r="N1022">
        <v>0</v>
      </c>
    </row>
    <row r="1023" spans="1:14" x14ac:dyDescent="0.25">
      <c r="A1023" t="s">
        <v>13</v>
      </c>
      <c r="B1023" t="s">
        <v>180</v>
      </c>
      <c r="C1023" t="s">
        <v>87</v>
      </c>
      <c r="D1023" t="s">
        <v>19</v>
      </c>
      <c r="E1023" t="s">
        <v>16</v>
      </c>
      <c r="F1023" t="s">
        <v>87</v>
      </c>
      <c r="G1023" t="s">
        <v>97</v>
      </c>
      <c r="H1023" t="s">
        <v>49</v>
      </c>
      <c r="I1023" t="s">
        <v>24</v>
      </c>
      <c r="J1023">
        <v>2010</v>
      </c>
      <c r="K1023">
        <v>2</v>
      </c>
      <c r="L1023" t="s">
        <v>25</v>
      </c>
      <c r="M1023">
        <v>7.16</v>
      </c>
      <c r="N1023">
        <v>0</v>
      </c>
    </row>
    <row r="1024" spans="1:14" x14ac:dyDescent="0.25">
      <c r="A1024" t="s">
        <v>13</v>
      </c>
      <c r="B1024" t="s">
        <v>180</v>
      </c>
      <c r="C1024" t="s">
        <v>87</v>
      </c>
      <c r="D1024" t="s">
        <v>19</v>
      </c>
      <c r="E1024" t="s">
        <v>16</v>
      </c>
      <c r="F1024" t="s">
        <v>87</v>
      </c>
      <c r="G1024" t="s">
        <v>97</v>
      </c>
      <c r="H1024" t="s">
        <v>49</v>
      </c>
      <c r="I1024" t="s">
        <v>24</v>
      </c>
      <c r="J1024">
        <v>2012</v>
      </c>
      <c r="K1024">
        <v>8</v>
      </c>
      <c r="L1024" t="s">
        <v>25</v>
      </c>
      <c r="M1024">
        <v>12.33</v>
      </c>
      <c r="N1024">
        <v>0</v>
      </c>
    </row>
    <row r="1025" spans="1:14" x14ac:dyDescent="0.25">
      <c r="A1025" t="s">
        <v>13</v>
      </c>
      <c r="B1025" t="s">
        <v>235</v>
      </c>
      <c r="C1025" t="s">
        <v>87</v>
      </c>
      <c r="D1025" t="s">
        <v>28</v>
      </c>
      <c r="E1025" t="s">
        <v>16</v>
      </c>
      <c r="F1025" t="s">
        <v>87</v>
      </c>
      <c r="G1025" t="s">
        <v>97</v>
      </c>
      <c r="H1025" t="s">
        <v>49</v>
      </c>
      <c r="I1025" t="s">
        <v>55</v>
      </c>
      <c r="J1025">
        <v>2012</v>
      </c>
      <c r="K1025">
        <v>1</v>
      </c>
      <c r="L1025" t="s">
        <v>79</v>
      </c>
      <c r="M1025">
        <v>0</v>
      </c>
      <c r="N1025">
        <v>0</v>
      </c>
    </row>
    <row r="1026" spans="1:14" x14ac:dyDescent="0.25">
      <c r="A1026" t="s">
        <v>13</v>
      </c>
      <c r="B1026" t="s">
        <v>183</v>
      </c>
      <c r="C1026" t="s">
        <v>87</v>
      </c>
      <c r="D1026" t="s">
        <v>31</v>
      </c>
      <c r="E1026" t="s">
        <v>16</v>
      </c>
      <c r="F1026" t="s">
        <v>87</v>
      </c>
      <c r="G1026" t="s">
        <v>97</v>
      </c>
      <c r="H1026" t="s">
        <v>49</v>
      </c>
      <c r="I1026" t="s">
        <v>62</v>
      </c>
      <c r="J1026">
        <v>2011</v>
      </c>
      <c r="K1026">
        <v>8</v>
      </c>
      <c r="L1026" t="s">
        <v>63</v>
      </c>
      <c r="M1026">
        <v>89250.880000000005</v>
      </c>
      <c r="N1026">
        <v>0</v>
      </c>
    </row>
    <row r="1027" spans="1:14" x14ac:dyDescent="0.25">
      <c r="A1027" t="s">
        <v>13</v>
      </c>
      <c r="B1027" t="s">
        <v>183</v>
      </c>
      <c r="C1027" t="s">
        <v>87</v>
      </c>
      <c r="D1027" t="s">
        <v>31</v>
      </c>
      <c r="E1027" t="s">
        <v>16</v>
      </c>
      <c r="F1027" t="s">
        <v>87</v>
      </c>
      <c r="G1027" t="s">
        <v>97</v>
      </c>
      <c r="H1027" t="s">
        <v>49</v>
      </c>
      <c r="I1027" t="s">
        <v>62</v>
      </c>
      <c r="J1027">
        <v>2012</v>
      </c>
      <c r="K1027">
        <v>3</v>
      </c>
      <c r="L1027" t="s">
        <v>63</v>
      </c>
      <c r="M1027">
        <v>-9568.64</v>
      </c>
      <c r="N1027">
        <v>55500</v>
      </c>
    </row>
    <row r="1028" spans="1:14" x14ac:dyDescent="0.25">
      <c r="A1028" t="s">
        <v>13</v>
      </c>
      <c r="B1028" t="s">
        <v>183</v>
      </c>
      <c r="C1028" t="s">
        <v>87</v>
      </c>
      <c r="D1028" t="s">
        <v>31</v>
      </c>
      <c r="E1028" t="s">
        <v>16</v>
      </c>
      <c r="F1028" t="s">
        <v>87</v>
      </c>
      <c r="G1028" t="s">
        <v>97</v>
      </c>
      <c r="H1028" t="s">
        <v>49</v>
      </c>
      <c r="I1028" t="s">
        <v>62</v>
      </c>
      <c r="J1028">
        <v>2012</v>
      </c>
      <c r="K1028">
        <v>8</v>
      </c>
      <c r="L1028" t="s">
        <v>63</v>
      </c>
      <c r="M1028">
        <v>7362.42</v>
      </c>
      <c r="N1028">
        <v>0</v>
      </c>
    </row>
    <row r="1029" spans="1:14" x14ac:dyDescent="0.25">
      <c r="A1029" t="s">
        <v>13</v>
      </c>
      <c r="B1029" t="s">
        <v>236</v>
      </c>
      <c r="C1029" t="s">
        <v>87</v>
      </c>
      <c r="D1029" t="s">
        <v>28</v>
      </c>
      <c r="E1029" t="s">
        <v>16</v>
      </c>
      <c r="F1029" t="s">
        <v>87</v>
      </c>
      <c r="G1029" t="s">
        <v>80</v>
      </c>
      <c r="H1029" t="s">
        <v>94</v>
      </c>
      <c r="I1029" t="s">
        <v>55</v>
      </c>
      <c r="J1029">
        <v>2012</v>
      </c>
      <c r="L1029" t="s">
        <v>79</v>
      </c>
    </row>
    <row r="1030" spans="1:14" x14ac:dyDescent="0.25">
      <c r="A1030" t="s">
        <v>13</v>
      </c>
      <c r="B1030" t="s">
        <v>173</v>
      </c>
      <c r="C1030" t="s">
        <v>87</v>
      </c>
      <c r="D1030" t="s">
        <v>15</v>
      </c>
      <c r="E1030" t="s">
        <v>16</v>
      </c>
      <c r="F1030" t="s">
        <v>87</v>
      </c>
      <c r="G1030" t="s">
        <v>88</v>
      </c>
      <c r="H1030" t="s">
        <v>89</v>
      </c>
      <c r="I1030" t="s">
        <v>53</v>
      </c>
      <c r="J1030">
        <v>2012</v>
      </c>
      <c r="K1030">
        <v>1</v>
      </c>
      <c r="L1030" t="s">
        <v>54</v>
      </c>
      <c r="M1030">
        <v>0</v>
      </c>
      <c r="N1030">
        <v>0</v>
      </c>
    </row>
    <row r="1031" spans="1:14" x14ac:dyDescent="0.25">
      <c r="A1031" t="s">
        <v>13</v>
      </c>
      <c r="B1031" t="s">
        <v>237</v>
      </c>
      <c r="C1031" t="s">
        <v>87</v>
      </c>
      <c r="D1031" t="s">
        <v>19</v>
      </c>
      <c r="E1031" t="s">
        <v>16</v>
      </c>
      <c r="F1031" t="s">
        <v>87</v>
      </c>
      <c r="G1031" t="s">
        <v>88</v>
      </c>
      <c r="H1031" t="s">
        <v>89</v>
      </c>
      <c r="I1031" t="s">
        <v>20</v>
      </c>
      <c r="J1031">
        <v>2011</v>
      </c>
      <c r="K1031">
        <v>1</v>
      </c>
      <c r="L1031" t="s">
        <v>69</v>
      </c>
      <c r="M1031">
        <v>0</v>
      </c>
      <c r="N1031">
        <v>0</v>
      </c>
    </row>
    <row r="1032" spans="1:14" x14ac:dyDescent="0.25">
      <c r="A1032" t="s">
        <v>13</v>
      </c>
      <c r="B1032" t="s">
        <v>209</v>
      </c>
      <c r="C1032" t="s">
        <v>87</v>
      </c>
      <c r="D1032" t="s">
        <v>28</v>
      </c>
      <c r="E1032" t="s">
        <v>16</v>
      </c>
      <c r="F1032" t="s">
        <v>87</v>
      </c>
      <c r="G1032" t="s">
        <v>88</v>
      </c>
      <c r="H1032" t="s">
        <v>89</v>
      </c>
      <c r="I1032" t="s">
        <v>55</v>
      </c>
      <c r="J1032">
        <v>2011</v>
      </c>
      <c r="K1032">
        <v>1</v>
      </c>
      <c r="L1032" t="s">
        <v>79</v>
      </c>
      <c r="M1032">
        <v>0</v>
      </c>
      <c r="N1032">
        <v>0</v>
      </c>
    </row>
    <row r="1033" spans="1:14" x14ac:dyDescent="0.25">
      <c r="A1033" t="s">
        <v>13</v>
      </c>
      <c r="B1033" t="s">
        <v>132</v>
      </c>
      <c r="C1033" t="s">
        <v>87</v>
      </c>
      <c r="D1033" t="s">
        <v>15</v>
      </c>
      <c r="E1033" t="s">
        <v>16</v>
      </c>
      <c r="F1033" t="s">
        <v>87</v>
      </c>
      <c r="G1033" t="s">
        <v>76</v>
      </c>
      <c r="H1033" t="s">
        <v>89</v>
      </c>
      <c r="I1033" t="s">
        <v>53</v>
      </c>
      <c r="J1033">
        <v>2012</v>
      </c>
      <c r="K1033">
        <v>1</v>
      </c>
      <c r="L1033" t="s">
        <v>54</v>
      </c>
      <c r="M1033">
        <v>0</v>
      </c>
      <c r="N1033">
        <v>3000</v>
      </c>
    </row>
    <row r="1034" spans="1:14" x14ac:dyDescent="0.25">
      <c r="A1034" t="s">
        <v>13</v>
      </c>
      <c r="B1034" t="s">
        <v>196</v>
      </c>
      <c r="C1034" t="s">
        <v>87</v>
      </c>
      <c r="D1034" t="s">
        <v>31</v>
      </c>
      <c r="E1034" t="s">
        <v>16</v>
      </c>
      <c r="F1034" t="s">
        <v>87</v>
      </c>
      <c r="G1034" t="s">
        <v>97</v>
      </c>
      <c r="H1034" t="s">
        <v>49</v>
      </c>
      <c r="I1034" t="s">
        <v>32</v>
      </c>
      <c r="J1034">
        <v>2012</v>
      </c>
      <c r="K1034">
        <v>5</v>
      </c>
      <c r="L1034" t="s">
        <v>33</v>
      </c>
      <c r="M1034">
        <v>94.6</v>
      </c>
      <c r="N1034">
        <v>0</v>
      </c>
    </row>
    <row r="1035" spans="1:14" x14ac:dyDescent="0.25">
      <c r="A1035" t="s">
        <v>13</v>
      </c>
      <c r="B1035" t="s">
        <v>196</v>
      </c>
      <c r="C1035" t="s">
        <v>87</v>
      </c>
      <c r="D1035" t="s">
        <v>31</v>
      </c>
      <c r="E1035" t="s">
        <v>16</v>
      </c>
      <c r="F1035" t="s">
        <v>87</v>
      </c>
      <c r="G1035" t="s">
        <v>97</v>
      </c>
      <c r="H1035" t="s">
        <v>49</v>
      </c>
      <c r="I1035" t="s">
        <v>32</v>
      </c>
      <c r="J1035">
        <v>2012</v>
      </c>
      <c r="K1035">
        <v>6</v>
      </c>
      <c r="L1035" t="s">
        <v>33</v>
      </c>
      <c r="M1035">
        <v>95.52</v>
      </c>
      <c r="N1035">
        <v>0</v>
      </c>
    </row>
    <row r="1036" spans="1:14" x14ac:dyDescent="0.25">
      <c r="A1036" t="s">
        <v>13</v>
      </c>
      <c r="B1036" t="s">
        <v>196</v>
      </c>
      <c r="C1036" t="s">
        <v>87</v>
      </c>
      <c r="D1036" t="s">
        <v>31</v>
      </c>
      <c r="E1036" t="s">
        <v>16</v>
      </c>
      <c r="F1036" t="s">
        <v>87</v>
      </c>
      <c r="G1036" t="s">
        <v>97</v>
      </c>
      <c r="H1036" t="s">
        <v>49</v>
      </c>
      <c r="I1036" t="s">
        <v>32</v>
      </c>
      <c r="J1036">
        <v>2012</v>
      </c>
      <c r="K1036">
        <v>7</v>
      </c>
      <c r="L1036" t="s">
        <v>33</v>
      </c>
      <c r="M1036">
        <v>96.92</v>
      </c>
      <c r="N1036">
        <v>0</v>
      </c>
    </row>
    <row r="1037" spans="1:14" x14ac:dyDescent="0.25">
      <c r="A1037" t="s">
        <v>13</v>
      </c>
      <c r="B1037" t="s">
        <v>197</v>
      </c>
      <c r="C1037" t="s">
        <v>87</v>
      </c>
      <c r="D1037" t="s">
        <v>31</v>
      </c>
      <c r="E1037" t="s">
        <v>16</v>
      </c>
      <c r="F1037" t="s">
        <v>87</v>
      </c>
      <c r="G1037" t="s">
        <v>97</v>
      </c>
      <c r="H1037" t="s">
        <v>49</v>
      </c>
      <c r="I1037" t="s">
        <v>84</v>
      </c>
      <c r="J1037">
        <v>2011</v>
      </c>
      <c r="K1037">
        <v>9</v>
      </c>
      <c r="L1037" t="s">
        <v>85</v>
      </c>
      <c r="M1037">
        <v>14.95</v>
      </c>
      <c r="N1037">
        <v>0</v>
      </c>
    </row>
    <row r="1038" spans="1:14" x14ac:dyDescent="0.25">
      <c r="A1038" t="s">
        <v>13</v>
      </c>
      <c r="B1038" t="s">
        <v>198</v>
      </c>
      <c r="C1038" t="s">
        <v>87</v>
      </c>
      <c r="D1038" t="s">
        <v>31</v>
      </c>
      <c r="E1038" t="s">
        <v>16</v>
      </c>
      <c r="F1038" t="s">
        <v>87</v>
      </c>
      <c r="G1038" t="s">
        <v>97</v>
      </c>
      <c r="H1038" t="s">
        <v>49</v>
      </c>
      <c r="I1038" t="s">
        <v>40</v>
      </c>
      <c r="J1038">
        <v>2010</v>
      </c>
      <c r="K1038">
        <v>10</v>
      </c>
      <c r="L1038" t="s">
        <v>41</v>
      </c>
      <c r="M1038">
        <v>100</v>
      </c>
      <c r="N1038">
        <v>0</v>
      </c>
    </row>
    <row r="1039" spans="1:14" x14ac:dyDescent="0.25">
      <c r="A1039" t="s">
        <v>13</v>
      </c>
      <c r="B1039" t="s">
        <v>230</v>
      </c>
      <c r="C1039" t="s">
        <v>87</v>
      </c>
      <c r="D1039" t="s">
        <v>77</v>
      </c>
      <c r="E1039" t="s">
        <v>16</v>
      </c>
      <c r="F1039" t="s">
        <v>87</v>
      </c>
      <c r="G1039" t="s">
        <v>97</v>
      </c>
      <c r="H1039" t="s">
        <v>49</v>
      </c>
      <c r="I1039" t="s">
        <v>78</v>
      </c>
      <c r="J1039">
        <v>2010</v>
      </c>
      <c r="K1039">
        <v>1</v>
      </c>
      <c r="L1039" t="s">
        <v>86</v>
      </c>
      <c r="M1039">
        <v>0</v>
      </c>
      <c r="N1039">
        <v>0</v>
      </c>
    </row>
    <row r="1040" spans="1:14" x14ac:dyDescent="0.25">
      <c r="A1040" t="s">
        <v>13</v>
      </c>
      <c r="B1040" t="s">
        <v>201</v>
      </c>
      <c r="C1040" t="s">
        <v>87</v>
      </c>
      <c r="D1040" t="s">
        <v>42</v>
      </c>
      <c r="E1040" t="s">
        <v>16</v>
      </c>
      <c r="F1040" t="s">
        <v>87</v>
      </c>
      <c r="G1040" t="s">
        <v>97</v>
      </c>
      <c r="H1040" t="s">
        <v>49</v>
      </c>
      <c r="I1040" t="s">
        <v>47</v>
      </c>
      <c r="J1040">
        <v>2010</v>
      </c>
      <c r="K1040">
        <v>4</v>
      </c>
      <c r="L1040" t="s">
        <v>48</v>
      </c>
      <c r="M1040">
        <v>516</v>
      </c>
      <c r="N1040">
        <v>0</v>
      </c>
    </row>
    <row r="1041" spans="1:14" x14ac:dyDescent="0.25">
      <c r="A1041" t="s">
        <v>13</v>
      </c>
      <c r="B1041" t="s">
        <v>201</v>
      </c>
      <c r="C1041" t="s">
        <v>87</v>
      </c>
      <c r="D1041" t="s">
        <v>42</v>
      </c>
      <c r="E1041" t="s">
        <v>16</v>
      </c>
      <c r="F1041" t="s">
        <v>87</v>
      </c>
      <c r="G1041" t="s">
        <v>97</v>
      </c>
      <c r="H1041" t="s">
        <v>49</v>
      </c>
      <c r="I1041" t="s">
        <v>47</v>
      </c>
      <c r="J1041">
        <v>2010</v>
      </c>
      <c r="K1041">
        <v>7</v>
      </c>
      <c r="L1041" t="s">
        <v>48</v>
      </c>
      <c r="M1041">
        <v>516</v>
      </c>
      <c r="N1041">
        <v>0</v>
      </c>
    </row>
    <row r="1042" spans="1:14" x14ac:dyDescent="0.25">
      <c r="A1042" t="s">
        <v>13</v>
      </c>
      <c r="B1042" t="s">
        <v>106</v>
      </c>
      <c r="C1042" t="s">
        <v>87</v>
      </c>
      <c r="D1042" t="s">
        <v>19</v>
      </c>
      <c r="E1042" t="s">
        <v>16</v>
      </c>
      <c r="F1042" t="s">
        <v>87</v>
      </c>
      <c r="G1042" t="s">
        <v>76</v>
      </c>
      <c r="H1042" t="s">
        <v>89</v>
      </c>
      <c r="I1042" t="s">
        <v>20</v>
      </c>
      <c r="J1042">
        <v>2011</v>
      </c>
      <c r="K1042">
        <v>2</v>
      </c>
      <c r="L1042" t="s">
        <v>69</v>
      </c>
      <c r="M1042">
        <v>5606.72</v>
      </c>
      <c r="N1042">
        <v>0</v>
      </c>
    </row>
    <row r="1043" spans="1:14" x14ac:dyDescent="0.25">
      <c r="A1043" t="s">
        <v>13</v>
      </c>
      <c r="B1043" t="s">
        <v>106</v>
      </c>
      <c r="C1043" t="s">
        <v>87</v>
      </c>
      <c r="D1043" t="s">
        <v>19</v>
      </c>
      <c r="E1043" t="s">
        <v>16</v>
      </c>
      <c r="F1043" t="s">
        <v>87</v>
      </c>
      <c r="G1043" t="s">
        <v>76</v>
      </c>
      <c r="H1043" t="s">
        <v>89</v>
      </c>
      <c r="I1043" t="s">
        <v>20</v>
      </c>
      <c r="J1043">
        <v>2012</v>
      </c>
      <c r="K1043">
        <v>5</v>
      </c>
      <c r="L1043" t="s">
        <v>69</v>
      </c>
      <c r="M1043">
        <v>5995.36</v>
      </c>
      <c r="N1043">
        <v>0</v>
      </c>
    </row>
    <row r="1044" spans="1:14" x14ac:dyDescent="0.25">
      <c r="A1044" t="s">
        <v>13</v>
      </c>
      <c r="B1044" t="s">
        <v>106</v>
      </c>
      <c r="C1044" t="s">
        <v>87</v>
      </c>
      <c r="D1044" t="s">
        <v>19</v>
      </c>
      <c r="E1044" t="s">
        <v>16</v>
      </c>
      <c r="F1044" t="s">
        <v>87</v>
      </c>
      <c r="G1044" t="s">
        <v>76</v>
      </c>
      <c r="H1044" t="s">
        <v>89</v>
      </c>
      <c r="I1044" t="s">
        <v>20</v>
      </c>
      <c r="J1044">
        <v>2012</v>
      </c>
      <c r="K1044">
        <v>12</v>
      </c>
      <c r="L1044" t="s">
        <v>69</v>
      </c>
      <c r="M1044">
        <v>5689.76</v>
      </c>
      <c r="N1044">
        <v>0</v>
      </c>
    </row>
    <row r="1045" spans="1:14" x14ac:dyDescent="0.25">
      <c r="A1045" t="s">
        <v>13</v>
      </c>
      <c r="B1045" t="s">
        <v>143</v>
      </c>
      <c r="C1045" t="s">
        <v>87</v>
      </c>
      <c r="D1045" t="s">
        <v>19</v>
      </c>
      <c r="E1045" t="s">
        <v>16</v>
      </c>
      <c r="F1045" t="s">
        <v>87</v>
      </c>
      <c r="G1045" t="s">
        <v>76</v>
      </c>
      <c r="H1045" t="s">
        <v>89</v>
      </c>
      <c r="I1045" t="s">
        <v>60</v>
      </c>
      <c r="J1045">
        <v>2012</v>
      </c>
      <c r="K1045">
        <v>11</v>
      </c>
      <c r="L1045" t="s">
        <v>75</v>
      </c>
      <c r="M1045">
        <v>120.72</v>
      </c>
      <c r="N1045">
        <v>0</v>
      </c>
    </row>
    <row r="1046" spans="1:14" x14ac:dyDescent="0.25">
      <c r="A1046" t="s">
        <v>13</v>
      </c>
      <c r="B1046" t="s">
        <v>108</v>
      </c>
      <c r="C1046" t="s">
        <v>87</v>
      </c>
      <c r="D1046" t="s">
        <v>19</v>
      </c>
      <c r="E1046" t="s">
        <v>16</v>
      </c>
      <c r="F1046" t="s">
        <v>87</v>
      </c>
      <c r="G1046" t="s">
        <v>76</v>
      </c>
      <c r="H1046" t="s">
        <v>89</v>
      </c>
      <c r="I1046" t="s">
        <v>24</v>
      </c>
      <c r="J1046">
        <v>2012</v>
      </c>
      <c r="K1046">
        <v>6</v>
      </c>
      <c r="L1046" t="s">
        <v>25</v>
      </c>
      <c r="M1046">
        <v>674.87</v>
      </c>
      <c r="N1046">
        <v>0</v>
      </c>
    </row>
    <row r="1047" spans="1:14" x14ac:dyDescent="0.25">
      <c r="A1047" t="s">
        <v>13</v>
      </c>
      <c r="B1047" t="s">
        <v>144</v>
      </c>
      <c r="C1047" t="s">
        <v>87</v>
      </c>
      <c r="D1047" t="s">
        <v>19</v>
      </c>
      <c r="E1047" t="s">
        <v>16</v>
      </c>
      <c r="F1047" t="s">
        <v>87</v>
      </c>
      <c r="G1047" t="s">
        <v>76</v>
      </c>
      <c r="H1047" t="s">
        <v>89</v>
      </c>
      <c r="I1047" t="s">
        <v>26</v>
      </c>
      <c r="J1047">
        <v>2012</v>
      </c>
      <c r="K1047">
        <v>4</v>
      </c>
      <c r="L1047" t="s">
        <v>27</v>
      </c>
      <c r="M1047">
        <v>17572.71</v>
      </c>
      <c r="N1047">
        <v>0</v>
      </c>
    </row>
    <row r="1048" spans="1:14" x14ac:dyDescent="0.25">
      <c r="A1048" t="s">
        <v>13</v>
      </c>
      <c r="B1048" t="s">
        <v>112</v>
      </c>
      <c r="C1048" t="s">
        <v>87</v>
      </c>
      <c r="D1048" t="s">
        <v>31</v>
      </c>
      <c r="E1048" t="s">
        <v>16</v>
      </c>
      <c r="F1048" t="s">
        <v>87</v>
      </c>
      <c r="G1048" t="s">
        <v>76</v>
      </c>
      <c r="H1048" t="s">
        <v>89</v>
      </c>
      <c r="I1048" t="s">
        <v>62</v>
      </c>
      <c r="J1048">
        <v>2010</v>
      </c>
      <c r="K1048">
        <v>2</v>
      </c>
      <c r="L1048" t="s">
        <v>63</v>
      </c>
      <c r="M1048">
        <v>190.72</v>
      </c>
      <c r="N1048">
        <v>0</v>
      </c>
    </row>
    <row r="1049" spans="1:14" x14ac:dyDescent="0.25">
      <c r="A1049" t="s">
        <v>13</v>
      </c>
      <c r="B1049" t="s">
        <v>112</v>
      </c>
      <c r="C1049" t="s">
        <v>87</v>
      </c>
      <c r="D1049" t="s">
        <v>31</v>
      </c>
      <c r="E1049" t="s">
        <v>16</v>
      </c>
      <c r="F1049" t="s">
        <v>87</v>
      </c>
      <c r="G1049" t="s">
        <v>76</v>
      </c>
      <c r="H1049" t="s">
        <v>89</v>
      </c>
      <c r="I1049" t="s">
        <v>62</v>
      </c>
      <c r="J1049">
        <v>2010</v>
      </c>
      <c r="K1049">
        <v>7</v>
      </c>
      <c r="L1049" t="s">
        <v>63</v>
      </c>
      <c r="M1049">
        <v>2044.32</v>
      </c>
      <c r="N1049">
        <v>0</v>
      </c>
    </row>
    <row r="1050" spans="1:14" x14ac:dyDescent="0.25">
      <c r="A1050" t="s">
        <v>13</v>
      </c>
      <c r="B1050" t="s">
        <v>112</v>
      </c>
      <c r="C1050" t="s">
        <v>87</v>
      </c>
      <c r="D1050" t="s">
        <v>31</v>
      </c>
      <c r="E1050" t="s">
        <v>16</v>
      </c>
      <c r="F1050" t="s">
        <v>87</v>
      </c>
      <c r="G1050" t="s">
        <v>76</v>
      </c>
      <c r="H1050" t="s">
        <v>89</v>
      </c>
      <c r="I1050" t="s">
        <v>62</v>
      </c>
      <c r="J1050">
        <v>2010</v>
      </c>
      <c r="K1050">
        <v>11</v>
      </c>
      <c r="L1050" t="s">
        <v>63</v>
      </c>
      <c r="M1050">
        <v>1082.69</v>
      </c>
      <c r="N1050">
        <v>0</v>
      </c>
    </row>
    <row r="1051" spans="1:14" x14ac:dyDescent="0.25">
      <c r="A1051" t="s">
        <v>13</v>
      </c>
      <c r="B1051" t="s">
        <v>113</v>
      </c>
      <c r="C1051" t="s">
        <v>87</v>
      </c>
      <c r="D1051" t="s">
        <v>31</v>
      </c>
      <c r="E1051" t="s">
        <v>16</v>
      </c>
      <c r="F1051" t="s">
        <v>87</v>
      </c>
      <c r="G1051" t="s">
        <v>76</v>
      </c>
      <c r="H1051" t="s">
        <v>89</v>
      </c>
      <c r="I1051" t="s">
        <v>32</v>
      </c>
      <c r="J1051">
        <v>2010</v>
      </c>
      <c r="K1051">
        <v>12</v>
      </c>
      <c r="L1051" t="s">
        <v>33</v>
      </c>
      <c r="M1051">
        <v>509.27</v>
      </c>
      <c r="N1051">
        <v>0</v>
      </c>
    </row>
    <row r="1052" spans="1:14" x14ac:dyDescent="0.25">
      <c r="A1052" t="s">
        <v>13</v>
      </c>
      <c r="B1052" t="s">
        <v>113</v>
      </c>
      <c r="C1052" t="s">
        <v>87</v>
      </c>
      <c r="D1052" t="s">
        <v>31</v>
      </c>
      <c r="E1052" t="s">
        <v>16</v>
      </c>
      <c r="F1052" t="s">
        <v>87</v>
      </c>
      <c r="G1052" t="s">
        <v>76</v>
      </c>
      <c r="H1052" t="s">
        <v>89</v>
      </c>
      <c r="I1052" t="s">
        <v>32</v>
      </c>
      <c r="J1052">
        <v>2012</v>
      </c>
      <c r="K1052">
        <v>8</v>
      </c>
      <c r="L1052" t="s">
        <v>33</v>
      </c>
      <c r="M1052">
        <v>199.95</v>
      </c>
      <c r="N1052">
        <v>0</v>
      </c>
    </row>
    <row r="1053" spans="1:14" x14ac:dyDescent="0.25">
      <c r="A1053" t="s">
        <v>13</v>
      </c>
      <c r="B1053" t="s">
        <v>205</v>
      </c>
      <c r="C1053" t="s">
        <v>87</v>
      </c>
      <c r="D1053" t="s">
        <v>31</v>
      </c>
      <c r="E1053" t="s">
        <v>16</v>
      </c>
      <c r="F1053" t="s">
        <v>87</v>
      </c>
      <c r="G1053" t="s">
        <v>76</v>
      </c>
      <c r="H1053" t="s">
        <v>89</v>
      </c>
      <c r="I1053" t="s">
        <v>34</v>
      </c>
      <c r="J1053">
        <v>2011</v>
      </c>
      <c r="K1053">
        <v>11</v>
      </c>
      <c r="L1053" t="s">
        <v>35</v>
      </c>
      <c r="M1053">
        <v>211.48</v>
      </c>
      <c r="N1053">
        <v>0</v>
      </c>
    </row>
    <row r="1054" spans="1:14" x14ac:dyDescent="0.25">
      <c r="A1054" t="s">
        <v>13</v>
      </c>
      <c r="B1054" t="s">
        <v>115</v>
      </c>
      <c r="C1054" t="s">
        <v>87</v>
      </c>
      <c r="D1054" t="s">
        <v>31</v>
      </c>
      <c r="E1054" t="s">
        <v>16</v>
      </c>
      <c r="F1054" t="s">
        <v>87</v>
      </c>
      <c r="G1054" t="s">
        <v>76</v>
      </c>
      <c r="H1054" t="s">
        <v>89</v>
      </c>
      <c r="I1054" t="s">
        <v>38</v>
      </c>
      <c r="J1054">
        <v>2012</v>
      </c>
      <c r="K1054">
        <v>10</v>
      </c>
      <c r="L1054" t="s">
        <v>39</v>
      </c>
      <c r="M1054">
        <v>220</v>
      </c>
      <c r="N1054">
        <v>0</v>
      </c>
    </row>
    <row r="1055" spans="1:14" x14ac:dyDescent="0.25">
      <c r="A1055" t="s">
        <v>13</v>
      </c>
      <c r="B1055" t="s">
        <v>115</v>
      </c>
      <c r="C1055" t="s">
        <v>87</v>
      </c>
      <c r="D1055" t="s">
        <v>31</v>
      </c>
      <c r="E1055" t="s">
        <v>16</v>
      </c>
      <c r="F1055" t="s">
        <v>87</v>
      </c>
      <c r="G1055" t="s">
        <v>76</v>
      </c>
      <c r="H1055" t="s">
        <v>89</v>
      </c>
      <c r="I1055" t="s">
        <v>38</v>
      </c>
      <c r="J1055">
        <v>2012</v>
      </c>
      <c r="K1055">
        <v>11</v>
      </c>
      <c r="L1055" t="s">
        <v>39</v>
      </c>
      <c r="M1055">
        <v>60</v>
      </c>
      <c r="N1055">
        <v>0</v>
      </c>
    </row>
    <row r="1056" spans="1:14" x14ac:dyDescent="0.25">
      <c r="A1056" t="s">
        <v>13</v>
      </c>
      <c r="B1056" t="s">
        <v>116</v>
      </c>
      <c r="C1056" t="s">
        <v>87</v>
      </c>
      <c r="D1056" t="s">
        <v>31</v>
      </c>
      <c r="E1056" t="s">
        <v>16</v>
      </c>
      <c r="F1056" t="s">
        <v>87</v>
      </c>
      <c r="G1056" t="s">
        <v>76</v>
      </c>
      <c r="H1056" t="s">
        <v>89</v>
      </c>
      <c r="I1056" t="s">
        <v>40</v>
      </c>
      <c r="J1056">
        <v>2010</v>
      </c>
      <c r="K1056">
        <v>7</v>
      </c>
      <c r="L1056" t="s">
        <v>41</v>
      </c>
      <c r="M1056">
        <v>1195.4100000000001</v>
      </c>
      <c r="N1056">
        <v>0</v>
      </c>
    </row>
    <row r="1057" spans="1:14" x14ac:dyDescent="0.25">
      <c r="A1057" t="s">
        <v>13</v>
      </c>
      <c r="B1057" t="s">
        <v>117</v>
      </c>
      <c r="C1057" t="s">
        <v>87</v>
      </c>
      <c r="D1057" t="s">
        <v>42</v>
      </c>
      <c r="E1057" t="s">
        <v>16</v>
      </c>
      <c r="F1057" t="s">
        <v>87</v>
      </c>
      <c r="G1057" t="s">
        <v>76</v>
      </c>
      <c r="H1057" t="s">
        <v>89</v>
      </c>
      <c r="I1057" t="s">
        <v>70</v>
      </c>
      <c r="J1057">
        <v>2011</v>
      </c>
      <c r="K1057">
        <v>4</v>
      </c>
      <c r="L1057" t="s">
        <v>71</v>
      </c>
      <c r="M1057">
        <v>625</v>
      </c>
      <c r="N1057">
        <v>0</v>
      </c>
    </row>
    <row r="1058" spans="1:14" x14ac:dyDescent="0.25">
      <c r="A1058" t="s">
        <v>13</v>
      </c>
      <c r="B1058" t="s">
        <v>117</v>
      </c>
      <c r="C1058" t="s">
        <v>87</v>
      </c>
      <c r="D1058" t="s">
        <v>42</v>
      </c>
      <c r="E1058" t="s">
        <v>16</v>
      </c>
      <c r="F1058" t="s">
        <v>87</v>
      </c>
      <c r="G1058" t="s">
        <v>76</v>
      </c>
      <c r="H1058" t="s">
        <v>89</v>
      </c>
      <c r="I1058" t="s">
        <v>70</v>
      </c>
      <c r="J1058">
        <v>2011</v>
      </c>
      <c r="K1058">
        <v>7</v>
      </c>
      <c r="L1058" t="s">
        <v>71</v>
      </c>
      <c r="M1058">
        <v>625</v>
      </c>
      <c r="N1058">
        <v>0</v>
      </c>
    </row>
    <row r="1059" spans="1:14" x14ac:dyDescent="0.25">
      <c r="A1059" t="s">
        <v>13</v>
      </c>
      <c r="B1059" t="s">
        <v>117</v>
      </c>
      <c r="C1059" t="s">
        <v>87</v>
      </c>
      <c r="D1059" t="s">
        <v>42</v>
      </c>
      <c r="E1059" t="s">
        <v>16</v>
      </c>
      <c r="F1059" t="s">
        <v>87</v>
      </c>
      <c r="G1059" t="s">
        <v>76</v>
      </c>
      <c r="H1059" t="s">
        <v>89</v>
      </c>
      <c r="I1059" t="s">
        <v>70</v>
      </c>
      <c r="J1059">
        <v>2011</v>
      </c>
      <c r="K1059">
        <v>10</v>
      </c>
      <c r="L1059" t="s">
        <v>71</v>
      </c>
      <c r="M1059">
        <v>625</v>
      </c>
      <c r="N1059">
        <v>0</v>
      </c>
    </row>
    <row r="1060" spans="1:14" x14ac:dyDescent="0.25">
      <c r="A1060" t="s">
        <v>13</v>
      </c>
      <c r="B1060" t="s">
        <v>189</v>
      </c>
      <c r="C1060" t="s">
        <v>87</v>
      </c>
      <c r="D1060" t="s">
        <v>42</v>
      </c>
      <c r="E1060" t="s">
        <v>16</v>
      </c>
      <c r="F1060" t="s">
        <v>87</v>
      </c>
      <c r="G1060" t="s">
        <v>76</v>
      </c>
      <c r="H1060" t="s">
        <v>89</v>
      </c>
      <c r="I1060" t="s">
        <v>51</v>
      </c>
      <c r="J1060">
        <v>2010</v>
      </c>
      <c r="K1060">
        <v>11</v>
      </c>
      <c r="L1060" t="s">
        <v>72</v>
      </c>
      <c r="M1060">
        <v>3183</v>
      </c>
      <c r="N1060">
        <v>0</v>
      </c>
    </row>
    <row r="1061" spans="1:14" x14ac:dyDescent="0.25">
      <c r="A1061" t="s">
        <v>13</v>
      </c>
      <c r="B1061" t="s">
        <v>189</v>
      </c>
      <c r="C1061" t="s">
        <v>87</v>
      </c>
      <c r="D1061" t="s">
        <v>42</v>
      </c>
      <c r="E1061" t="s">
        <v>16</v>
      </c>
      <c r="F1061" t="s">
        <v>87</v>
      </c>
      <c r="G1061" t="s">
        <v>76</v>
      </c>
      <c r="H1061" t="s">
        <v>89</v>
      </c>
      <c r="I1061" t="s">
        <v>51</v>
      </c>
      <c r="J1061">
        <v>2011</v>
      </c>
      <c r="K1061">
        <v>10</v>
      </c>
      <c r="L1061" t="s">
        <v>72</v>
      </c>
      <c r="M1061">
        <v>3183</v>
      </c>
      <c r="N1061">
        <v>0</v>
      </c>
    </row>
    <row r="1062" spans="1:14" x14ac:dyDescent="0.25">
      <c r="A1062" t="s">
        <v>13</v>
      </c>
      <c r="B1062" t="s">
        <v>118</v>
      </c>
      <c r="C1062" t="s">
        <v>87</v>
      </c>
      <c r="D1062" t="s">
        <v>42</v>
      </c>
      <c r="E1062" t="s">
        <v>16</v>
      </c>
      <c r="F1062" t="s">
        <v>87</v>
      </c>
      <c r="G1062" t="s">
        <v>76</v>
      </c>
      <c r="H1062" t="s">
        <v>89</v>
      </c>
      <c r="I1062" t="s">
        <v>45</v>
      </c>
      <c r="J1062">
        <v>2010</v>
      </c>
      <c r="K1062">
        <v>4</v>
      </c>
      <c r="L1062" t="s">
        <v>46</v>
      </c>
      <c r="M1062">
        <v>7853</v>
      </c>
      <c r="N1062">
        <v>0</v>
      </c>
    </row>
    <row r="1063" spans="1:14" x14ac:dyDescent="0.25">
      <c r="A1063" t="s">
        <v>13</v>
      </c>
      <c r="B1063" t="s">
        <v>119</v>
      </c>
      <c r="C1063" t="s">
        <v>87</v>
      </c>
      <c r="D1063" t="s">
        <v>42</v>
      </c>
      <c r="E1063" t="s">
        <v>16</v>
      </c>
      <c r="F1063" t="s">
        <v>87</v>
      </c>
      <c r="G1063" t="s">
        <v>76</v>
      </c>
      <c r="H1063" t="s">
        <v>89</v>
      </c>
      <c r="I1063" t="s">
        <v>47</v>
      </c>
      <c r="J1063">
        <v>2010</v>
      </c>
      <c r="K1063">
        <v>1</v>
      </c>
      <c r="L1063" t="s">
        <v>48</v>
      </c>
      <c r="M1063">
        <v>9467</v>
      </c>
      <c r="N1063">
        <v>113600</v>
      </c>
    </row>
    <row r="1064" spans="1:14" x14ac:dyDescent="0.25">
      <c r="A1064" t="s">
        <v>13</v>
      </c>
      <c r="B1064" t="s">
        <v>119</v>
      </c>
      <c r="C1064" t="s">
        <v>87</v>
      </c>
      <c r="D1064" t="s">
        <v>42</v>
      </c>
      <c r="E1064" t="s">
        <v>16</v>
      </c>
      <c r="F1064" t="s">
        <v>87</v>
      </c>
      <c r="G1064" t="s">
        <v>76</v>
      </c>
      <c r="H1064" t="s">
        <v>89</v>
      </c>
      <c r="I1064" t="s">
        <v>47</v>
      </c>
      <c r="J1064">
        <v>2012</v>
      </c>
      <c r="K1064">
        <v>3</v>
      </c>
      <c r="L1064" t="s">
        <v>48</v>
      </c>
      <c r="M1064">
        <v>8708</v>
      </c>
      <c r="N1064">
        <v>0</v>
      </c>
    </row>
    <row r="1065" spans="1:14" x14ac:dyDescent="0.25">
      <c r="A1065" t="s">
        <v>13</v>
      </c>
      <c r="B1065" t="s">
        <v>119</v>
      </c>
      <c r="C1065" t="s">
        <v>87</v>
      </c>
      <c r="D1065" t="s">
        <v>42</v>
      </c>
      <c r="E1065" t="s">
        <v>16</v>
      </c>
      <c r="F1065" t="s">
        <v>87</v>
      </c>
      <c r="G1065" t="s">
        <v>76</v>
      </c>
      <c r="H1065" t="s">
        <v>89</v>
      </c>
      <c r="I1065" t="s">
        <v>47</v>
      </c>
      <c r="J1065">
        <v>2012</v>
      </c>
      <c r="K1065">
        <v>6</v>
      </c>
      <c r="L1065" t="s">
        <v>48</v>
      </c>
      <c r="M1065">
        <v>8708</v>
      </c>
      <c r="N1065">
        <v>0</v>
      </c>
    </row>
    <row r="1066" spans="1:14" x14ac:dyDescent="0.25">
      <c r="A1066" t="s">
        <v>13</v>
      </c>
      <c r="B1066" t="s">
        <v>120</v>
      </c>
      <c r="C1066" t="s">
        <v>87</v>
      </c>
      <c r="D1066" t="s">
        <v>15</v>
      </c>
      <c r="E1066" t="s">
        <v>16</v>
      </c>
      <c r="F1066" t="s">
        <v>87</v>
      </c>
      <c r="G1066" t="s">
        <v>76</v>
      </c>
      <c r="H1066" t="s">
        <v>17</v>
      </c>
      <c r="I1066" t="s">
        <v>57</v>
      </c>
      <c r="J1066">
        <v>2011</v>
      </c>
      <c r="K1066">
        <v>5</v>
      </c>
      <c r="L1066" t="s">
        <v>59</v>
      </c>
      <c r="M1066">
        <v>872</v>
      </c>
      <c r="N1066">
        <v>0</v>
      </c>
    </row>
    <row r="1067" spans="1:14" x14ac:dyDescent="0.25">
      <c r="A1067" t="s">
        <v>13</v>
      </c>
      <c r="B1067" t="s">
        <v>238</v>
      </c>
      <c r="C1067" t="s">
        <v>87</v>
      </c>
      <c r="D1067" t="s">
        <v>19</v>
      </c>
      <c r="E1067" t="s">
        <v>16</v>
      </c>
      <c r="F1067" t="s">
        <v>87</v>
      </c>
      <c r="G1067" t="s">
        <v>76</v>
      </c>
      <c r="H1067" t="s">
        <v>17</v>
      </c>
      <c r="I1067" t="s">
        <v>26</v>
      </c>
      <c r="J1067">
        <v>2012</v>
      </c>
      <c r="L1067" t="s">
        <v>27</v>
      </c>
    </row>
    <row r="1068" spans="1:14" x14ac:dyDescent="0.25">
      <c r="A1068" t="s">
        <v>13</v>
      </c>
      <c r="B1068" t="s">
        <v>122</v>
      </c>
      <c r="C1068" t="s">
        <v>87</v>
      </c>
      <c r="D1068" t="s">
        <v>28</v>
      </c>
      <c r="E1068" t="s">
        <v>16</v>
      </c>
      <c r="F1068" t="s">
        <v>87</v>
      </c>
      <c r="G1068" t="s">
        <v>76</v>
      </c>
      <c r="H1068" t="s">
        <v>17</v>
      </c>
      <c r="I1068" t="s">
        <v>29</v>
      </c>
      <c r="J1068">
        <v>2011</v>
      </c>
      <c r="K1068">
        <v>1</v>
      </c>
      <c r="L1068" t="s">
        <v>30</v>
      </c>
      <c r="M1068">
        <v>0</v>
      </c>
      <c r="N1068">
        <v>9000</v>
      </c>
    </row>
    <row r="1069" spans="1:14" x14ac:dyDescent="0.25">
      <c r="A1069" t="s">
        <v>13</v>
      </c>
      <c r="B1069" t="s">
        <v>156</v>
      </c>
      <c r="C1069" t="s">
        <v>87</v>
      </c>
      <c r="D1069" t="s">
        <v>31</v>
      </c>
      <c r="E1069" t="s">
        <v>16</v>
      </c>
      <c r="F1069" t="s">
        <v>87</v>
      </c>
      <c r="G1069" t="s">
        <v>76</v>
      </c>
      <c r="H1069" t="s">
        <v>17</v>
      </c>
      <c r="I1069" t="s">
        <v>62</v>
      </c>
      <c r="J1069">
        <v>2010</v>
      </c>
      <c r="L1069" t="s">
        <v>63</v>
      </c>
    </row>
    <row r="1070" spans="1:14" x14ac:dyDescent="0.25">
      <c r="A1070" t="s">
        <v>13</v>
      </c>
      <c r="B1070" t="s">
        <v>123</v>
      </c>
      <c r="C1070" t="s">
        <v>87</v>
      </c>
      <c r="D1070" t="s">
        <v>31</v>
      </c>
      <c r="E1070" t="s">
        <v>16</v>
      </c>
      <c r="F1070" t="s">
        <v>87</v>
      </c>
      <c r="G1070" t="s">
        <v>76</v>
      </c>
      <c r="H1070" t="s">
        <v>17</v>
      </c>
      <c r="I1070" t="s">
        <v>73</v>
      </c>
      <c r="J1070">
        <v>2012</v>
      </c>
      <c r="K1070">
        <v>1</v>
      </c>
      <c r="L1070" t="s">
        <v>74</v>
      </c>
      <c r="M1070">
        <v>0</v>
      </c>
      <c r="N1070">
        <v>24000</v>
      </c>
    </row>
    <row r="1071" spans="1:14" x14ac:dyDescent="0.25">
      <c r="A1071" t="s">
        <v>13</v>
      </c>
      <c r="B1071" t="s">
        <v>216</v>
      </c>
      <c r="C1071" t="s">
        <v>87</v>
      </c>
      <c r="D1071" t="s">
        <v>31</v>
      </c>
      <c r="E1071" t="s">
        <v>16</v>
      </c>
      <c r="F1071" t="s">
        <v>87</v>
      </c>
      <c r="G1071" t="s">
        <v>91</v>
      </c>
      <c r="H1071" t="s">
        <v>92</v>
      </c>
      <c r="I1071" t="s">
        <v>62</v>
      </c>
      <c r="J1071">
        <v>2012</v>
      </c>
      <c r="K1071">
        <v>1</v>
      </c>
      <c r="L1071" t="s">
        <v>63</v>
      </c>
      <c r="M1071">
        <v>0</v>
      </c>
      <c r="N1071">
        <v>0</v>
      </c>
    </row>
    <row r="1072" spans="1:14" x14ac:dyDescent="0.25">
      <c r="A1072" t="s">
        <v>13</v>
      </c>
      <c r="B1072" t="s">
        <v>157</v>
      </c>
      <c r="C1072" t="s">
        <v>87</v>
      </c>
      <c r="D1072" t="s">
        <v>15</v>
      </c>
      <c r="E1072" t="s">
        <v>16</v>
      </c>
      <c r="F1072" t="s">
        <v>87</v>
      </c>
      <c r="G1072" t="s">
        <v>93</v>
      </c>
      <c r="H1072" t="s">
        <v>89</v>
      </c>
      <c r="I1072" t="s">
        <v>14</v>
      </c>
      <c r="J1072">
        <v>2010</v>
      </c>
      <c r="K1072">
        <v>4</v>
      </c>
      <c r="L1072" t="s">
        <v>18</v>
      </c>
      <c r="M1072">
        <v>14469.7</v>
      </c>
      <c r="N1072">
        <v>31000</v>
      </c>
    </row>
    <row r="1073" spans="1:14" x14ac:dyDescent="0.25">
      <c r="A1073" t="s">
        <v>13</v>
      </c>
      <c r="B1073" t="s">
        <v>157</v>
      </c>
      <c r="C1073" t="s">
        <v>87</v>
      </c>
      <c r="D1073" t="s">
        <v>15</v>
      </c>
      <c r="E1073" t="s">
        <v>16</v>
      </c>
      <c r="F1073" t="s">
        <v>87</v>
      </c>
      <c r="G1073" t="s">
        <v>93</v>
      </c>
      <c r="H1073" t="s">
        <v>89</v>
      </c>
      <c r="I1073" t="s">
        <v>14</v>
      </c>
      <c r="J1073">
        <v>2011</v>
      </c>
      <c r="K1073">
        <v>8</v>
      </c>
      <c r="L1073" t="s">
        <v>18</v>
      </c>
      <c r="M1073">
        <v>6180.5</v>
      </c>
      <c r="N1073">
        <v>0</v>
      </c>
    </row>
    <row r="1074" spans="1:14" x14ac:dyDescent="0.25">
      <c r="A1074" t="s">
        <v>13</v>
      </c>
      <c r="B1074" t="s">
        <v>157</v>
      </c>
      <c r="C1074" t="s">
        <v>87</v>
      </c>
      <c r="D1074" t="s">
        <v>15</v>
      </c>
      <c r="E1074" t="s">
        <v>16</v>
      </c>
      <c r="F1074" t="s">
        <v>87</v>
      </c>
      <c r="G1074" t="s">
        <v>93</v>
      </c>
      <c r="H1074" t="s">
        <v>89</v>
      </c>
      <c r="I1074" t="s">
        <v>14</v>
      </c>
      <c r="J1074">
        <v>2011</v>
      </c>
      <c r="K1074">
        <v>10</v>
      </c>
      <c r="L1074" t="s">
        <v>18</v>
      </c>
      <c r="M1074">
        <v>17049.5</v>
      </c>
      <c r="N1074">
        <v>0</v>
      </c>
    </row>
    <row r="1075" spans="1:14" x14ac:dyDescent="0.25">
      <c r="A1075" t="s">
        <v>13</v>
      </c>
      <c r="B1075" t="s">
        <v>157</v>
      </c>
      <c r="C1075" t="s">
        <v>87</v>
      </c>
      <c r="D1075" t="s">
        <v>15</v>
      </c>
      <c r="E1075" t="s">
        <v>16</v>
      </c>
      <c r="F1075" t="s">
        <v>87</v>
      </c>
      <c r="G1075" t="s">
        <v>93</v>
      </c>
      <c r="H1075" t="s">
        <v>89</v>
      </c>
      <c r="I1075" t="s">
        <v>14</v>
      </c>
      <c r="J1075">
        <v>2012</v>
      </c>
      <c r="K1075">
        <v>7</v>
      </c>
      <c r="L1075" t="s">
        <v>18</v>
      </c>
      <c r="M1075">
        <v>7827.09</v>
      </c>
      <c r="N1075">
        <v>0</v>
      </c>
    </row>
    <row r="1076" spans="1:14" x14ac:dyDescent="0.25">
      <c r="A1076" t="s">
        <v>13</v>
      </c>
      <c r="B1076" t="s">
        <v>157</v>
      </c>
      <c r="C1076" t="s">
        <v>87</v>
      </c>
      <c r="D1076" t="s">
        <v>15</v>
      </c>
      <c r="E1076" t="s">
        <v>16</v>
      </c>
      <c r="F1076" t="s">
        <v>87</v>
      </c>
      <c r="G1076" t="s">
        <v>93</v>
      </c>
      <c r="H1076" t="s">
        <v>89</v>
      </c>
      <c r="I1076" t="s">
        <v>14</v>
      </c>
      <c r="J1076">
        <v>2012</v>
      </c>
      <c r="K1076">
        <v>8</v>
      </c>
      <c r="L1076" t="s">
        <v>18</v>
      </c>
      <c r="M1076">
        <v>9346.1299999999992</v>
      </c>
      <c r="N1076">
        <v>0</v>
      </c>
    </row>
    <row r="1077" spans="1:14" x14ac:dyDescent="0.25">
      <c r="A1077" t="s">
        <v>13</v>
      </c>
      <c r="B1077" t="s">
        <v>127</v>
      </c>
      <c r="C1077" t="s">
        <v>87</v>
      </c>
      <c r="D1077" t="s">
        <v>19</v>
      </c>
      <c r="E1077" t="s">
        <v>16</v>
      </c>
      <c r="F1077" t="s">
        <v>87</v>
      </c>
      <c r="G1077" t="s">
        <v>93</v>
      </c>
      <c r="H1077" t="s">
        <v>89</v>
      </c>
      <c r="I1077" t="s">
        <v>20</v>
      </c>
      <c r="J1077">
        <v>2010</v>
      </c>
      <c r="K1077">
        <v>5</v>
      </c>
      <c r="L1077" t="s">
        <v>69</v>
      </c>
      <c r="M1077">
        <v>985.06</v>
      </c>
      <c r="N1077">
        <v>0</v>
      </c>
    </row>
    <row r="1078" spans="1:14" x14ac:dyDescent="0.25">
      <c r="A1078" t="s">
        <v>13</v>
      </c>
      <c r="B1078" t="s">
        <v>127</v>
      </c>
      <c r="C1078" t="s">
        <v>87</v>
      </c>
      <c r="D1078" t="s">
        <v>19</v>
      </c>
      <c r="E1078" t="s">
        <v>16</v>
      </c>
      <c r="F1078" t="s">
        <v>87</v>
      </c>
      <c r="G1078" t="s">
        <v>93</v>
      </c>
      <c r="H1078" t="s">
        <v>89</v>
      </c>
      <c r="I1078" t="s">
        <v>20</v>
      </c>
      <c r="J1078">
        <v>2011</v>
      </c>
      <c r="K1078">
        <v>1</v>
      </c>
      <c r="L1078" t="s">
        <v>69</v>
      </c>
      <c r="M1078">
        <v>689.95</v>
      </c>
      <c r="N1078">
        <v>12720</v>
      </c>
    </row>
    <row r="1079" spans="1:14" x14ac:dyDescent="0.25">
      <c r="A1079" t="s">
        <v>13</v>
      </c>
      <c r="B1079" t="s">
        <v>127</v>
      </c>
      <c r="C1079" t="s">
        <v>87</v>
      </c>
      <c r="D1079" t="s">
        <v>19</v>
      </c>
      <c r="E1079" t="s">
        <v>16</v>
      </c>
      <c r="F1079" t="s">
        <v>87</v>
      </c>
      <c r="G1079" t="s">
        <v>93</v>
      </c>
      <c r="H1079" t="s">
        <v>89</v>
      </c>
      <c r="I1079" t="s">
        <v>20</v>
      </c>
      <c r="J1079">
        <v>2011</v>
      </c>
      <c r="K1079">
        <v>9</v>
      </c>
      <c r="L1079" t="s">
        <v>69</v>
      </c>
      <c r="M1079">
        <v>920.81</v>
      </c>
      <c r="N1079">
        <v>0</v>
      </c>
    </row>
    <row r="1080" spans="1:14" x14ac:dyDescent="0.25">
      <c r="A1080" t="s">
        <v>13</v>
      </c>
      <c r="B1080" t="s">
        <v>127</v>
      </c>
      <c r="C1080" t="s">
        <v>87</v>
      </c>
      <c r="D1080" t="s">
        <v>19</v>
      </c>
      <c r="E1080" t="s">
        <v>16</v>
      </c>
      <c r="F1080" t="s">
        <v>87</v>
      </c>
      <c r="G1080" t="s">
        <v>93</v>
      </c>
      <c r="H1080" t="s">
        <v>89</v>
      </c>
      <c r="I1080" t="s">
        <v>20</v>
      </c>
      <c r="J1080">
        <v>2012</v>
      </c>
      <c r="K1080">
        <v>2</v>
      </c>
      <c r="L1080" t="s">
        <v>69</v>
      </c>
      <c r="M1080">
        <v>724.91</v>
      </c>
      <c r="N1080">
        <v>0</v>
      </c>
    </row>
    <row r="1081" spans="1:14" x14ac:dyDescent="0.25">
      <c r="A1081" t="s">
        <v>13</v>
      </c>
      <c r="B1081" t="s">
        <v>128</v>
      </c>
      <c r="C1081" t="s">
        <v>87</v>
      </c>
      <c r="D1081" t="s">
        <v>19</v>
      </c>
      <c r="E1081" t="s">
        <v>16</v>
      </c>
      <c r="F1081" t="s">
        <v>87</v>
      </c>
      <c r="G1081" t="s">
        <v>93</v>
      </c>
      <c r="H1081" t="s">
        <v>89</v>
      </c>
      <c r="I1081" t="s">
        <v>22</v>
      </c>
      <c r="J1081">
        <v>2010</v>
      </c>
      <c r="K1081">
        <v>4</v>
      </c>
      <c r="L1081" t="s">
        <v>23</v>
      </c>
      <c r="M1081">
        <v>768.32</v>
      </c>
      <c r="N1081">
        <v>0</v>
      </c>
    </row>
    <row r="1082" spans="1:14" x14ac:dyDescent="0.25">
      <c r="A1082" t="s">
        <v>13</v>
      </c>
      <c r="B1082" t="s">
        <v>128</v>
      </c>
      <c r="C1082" t="s">
        <v>87</v>
      </c>
      <c r="D1082" t="s">
        <v>19</v>
      </c>
      <c r="E1082" t="s">
        <v>16</v>
      </c>
      <c r="F1082" t="s">
        <v>87</v>
      </c>
      <c r="G1082" t="s">
        <v>93</v>
      </c>
      <c r="H1082" t="s">
        <v>89</v>
      </c>
      <c r="I1082" t="s">
        <v>22</v>
      </c>
      <c r="J1082">
        <v>2011</v>
      </c>
      <c r="K1082">
        <v>5</v>
      </c>
      <c r="L1082" t="s">
        <v>23</v>
      </c>
      <c r="M1082">
        <v>337.82</v>
      </c>
      <c r="N1082">
        <v>0</v>
      </c>
    </row>
    <row r="1083" spans="1:14" x14ac:dyDescent="0.25">
      <c r="A1083" t="s">
        <v>13</v>
      </c>
      <c r="B1083" t="s">
        <v>128</v>
      </c>
      <c r="C1083" t="s">
        <v>87</v>
      </c>
      <c r="D1083" t="s">
        <v>19</v>
      </c>
      <c r="E1083" t="s">
        <v>16</v>
      </c>
      <c r="F1083" t="s">
        <v>87</v>
      </c>
      <c r="G1083" t="s">
        <v>93</v>
      </c>
      <c r="H1083" t="s">
        <v>89</v>
      </c>
      <c r="I1083" t="s">
        <v>22</v>
      </c>
      <c r="J1083">
        <v>2011</v>
      </c>
      <c r="K1083">
        <v>6</v>
      </c>
      <c r="L1083" t="s">
        <v>23</v>
      </c>
      <c r="M1083">
        <v>489.02</v>
      </c>
      <c r="N1083">
        <v>0</v>
      </c>
    </row>
    <row r="1084" spans="1:14" x14ac:dyDescent="0.25">
      <c r="A1084" t="s">
        <v>13</v>
      </c>
      <c r="B1084" t="s">
        <v>128</v>
      </c>
      <c r="C1084" t="s">
        <v>87</v>
      </c>
      <c r="D1084" t="s">
        <v>19</v>
      </c>
      <c r="E1084" t="s">
        <v>16</v>
      </c>
      <c r="F1084" t="s">
        <v>87</v>
      </c>
      <c r="G1084" t="s">
        <v>93</v>
      </c>
      <c r="H1084" t="s">
        <v>89</v>
      </c>
      <c r="I1084" t="s">
        <v>22</v>
      </c>
      <c r="J1084">
        <v>2011</v>
      </c>
      <c r="K1084">
        <v>10</v>
      </c>
      <c r="L1084" t="s">
        <v>23</v>
      </c>
      <c r="M1084">
        <v>1233.99</v>
      </c>
      <c r="N1084">
        <v>0</v>
      </c>
    </row>
    <row r="1085" spans="1:14" x14ac:dyDescent="0.25">
      <c r="A1085" t="s">
        <v>13</v>
      </c>
      <c r="B1085" t="s">
        <v>128</v>
      </c>
      <c r="C1085" t="s">
        <v>87</v>
      </c>
      <c r="D1085" t="s">
        <v>19</v>
      </c>
      <c r="E1085" t="s">
        <v>16</v>
      </c>
      <c r="F1085" t="s">
        <v>87</v>
      </c>
      <c r="G1085" t="s">
        <v>93</v>
      </c>
      <c r="H1085" t="s">
        <v>89</v>
      </c>
      <c r="I1085" t="s">
        <v>22</v>
      </c>
      <c r="J1085">
        <v>2011</v>
      </c>
      <c r="K1085">
        <v>11</v>
      </c>
      <c r="L1085" t="s">
        <v>23</v>
      </c>
      <c r="M1085">
        <v>811.74</v>
      </c>
      <c r="N1085">
        <v>0</v>
      </c>
    </row>
    <row r="1086" spans="1:14" x14ac:dyDescent="0.25">
      <c r="A1086" t="s">
        <v>13</v>
      </c>
      <c r="B1086" t="s">
        <v>128</v>
      </c>
      <c r="C1086" t="s">
        <v>87</v>
      </c>
      <c r="D1086" t="s">
        <v>19</v>
      </c>
      <c r="E1086" t="s">
        <v>16</v>
      </c>
      <c r="F1086" t="s">
        <v>87</v>
      </c>
      <c r="G1086" t="s">
        <v>93</v>
      </c>
      <c r="H1086" t="s">
        <v>89</v>
      </c>
      <c r="I1086" t="s">
        <v>22</v>
      </c>
      <c r="J1086">
        <v>2012</v>
      </c>
      <c r="K1086">
        <v>8</v>
      </c>
      <c r="L1086" t="s">
        <v>23</v>
      </c>
      <c r="M1086">
        <v>820.94</v>
      </c>
      <c r="N1086">
        <v>0</v>
      </c>
    </row>
    <row r="1087" spans="1:14" x14ac:dyDescent="0.25">
      <c r="A1087" t="s">
        <v>13</v>
      </c>
      <c r="B1087" t="s">
        <v>133</v>
      </c>
      <c r="C1087" t="s">
        <v>87</v>
      </c>
      <c r="D1087" t="s">
        <v>19</v>
      </c>
      <c r="E1087" t="s">
        <v>16</v>
      </c>
      <c r="F1087" t="s">
        <v>87</v>
      </c>
      <c r="G1087" t="s">
        <v>93</v>
      </c>
      <c r="H1087" t="s">
        <v>89</v>
      </c>
      <c r="I1087" t="s">
        <v>24</v>
      </c>
      <c r="J1087">
        <v>2010</v>
      </c>
      <c r="K1087">
        <v>10</v>
      </c>
      <c r="L1087" t="s">
        <v>25</v>
      </c>
      <c r="M1087">
        <v>104.24</v>
      </c>
      <c r="N1087">
        <v>0</v>
      </c>
    </row>
    <row r="1088" spans="1:14" x14ac:dyDescent="0.25">
      <c r="A1088" t="s">
        <v>13</v>
      </c>
      <c r="B1088" t="s">
        <v>133</v>
      </c>
      <c r="C1088" t="s">
        <v>87</v>
      </c>
      <c r="D1088" t="s">
        <v>19</v>
      </c>
      <c r="E1088" t="s">
        <v>16</v>
      </c>
      <c r="F1088" t="s">
        <v>87</v>
      </c>
      <c r="G1088" t="s">
        <v>93</v>
      </c>
      <c r="H1088" t="s">
        <v>89</v>
      </c>
      <c r="I1088" t="s">
        <v>24</v>
      </c>
      <c r="J1088">
        <v>2012</v>
      </c>
      <c r="K1088">
        <v>7</v>
      </c>
      <c r="L1088" t="s">
        <v>25</v>
      </c>
      <c r="M1088">
        <v>191.13</v>
      </c>
      <c r="N1088">
        <v>0</v>
      </c>
    </row>
    <row r="1089" spans="1:14" x14ac:dyDescent="0.25">
      <c r="A1089" t="s">
        <v>13</v>
      </c>
      <c r="B1089" t="s">
        <v>134</v>
      </c>
      <c r="C1089" t="s">
        <v>87</v>
      </c>
      <c r="D1089" t="s">
        <v>19</v>
      </c>
      <c r="E1089" t="s">
        <v>16</v>
      </c>
      <c r="F1089" t="s">
        <v>87</v>
      </c>
      <c r="G1089" t="s">
        <v>93</v>
      </c>
      <c r="H1089" t="s">
        <v>89</v>
      </c>
      <c r="I1089" t="s">
        <v>26</v>
      </c>
      <c r="J1089">
        <v>2010</v>
      </c>
      <c r="K1089">
        <v>8</v>
      </c>
      <c r="L1089" t="s">
        <v>27</v>
      </c>
      <c r="M1089">
        <v>2006.9</v>
      </c>
      <c r="N1089">
        <v>0</v>
      </c>
    </row>
    <row r="1090" spans="1:14" x14ac:dyDescent="0.25">
      <c r="A1090" t="s">
        <v>13</v>
      </c>
      <c r="B1090" t="s">
        <v>204</v>
      </c>
      <c r="C1090" t="s">
        <v>87</v>
      </c>
      <c r="D1090" t="s">
        <v>19</v>
      </c>
      <c r="E1090" t="s">
        <v>16</v>
      </c>
      <c r="F1090" t="s">
        <v>87</v>
      </c>
      <c r="G1090" t="s">
        <v>93</v>
      </c>
      <c r="H1090" t="s">
        <v>89</v>
      </c>
      <c r="I1090" t="s">
        <v>81</v>
      </c>
      <c r="J1090">
        <v>2010</v>
      </c>
      <c r="K1090">
        <v>10</v>
      </c>
      <c r="L1090" t="s">
        <v>82</v>
      </c>
      <c r="M1090">
        <v>1301.94</v>
      </c>
      <c r="N1090">
        <v>0</v>
      </c>
    </row>
    <row r="1091" spans="1:14" x14ac:dyDescent="0.25">
      <c r="A1091" t="s">
        <v>13</v>
      </c>
      <c r="B1091" t="s">
        <v>135</v>
      </c>
      <c r="C1091" t="s">
        <v>87</v>
      </c>
      <c r="D1091" t="s">
        <v>28</v>
      </c>
      <c r="E1091" t="s">
        <v>16</v>
      </c>
      <c r="F1091" t="s">
        <v>87</v>
      </c>
      <c r="G1091" t="s">
        <v>93</v>
      </c>
      <c r="H1091" t="s">
        <v>89</v>
      </c>
      <c r="I1091" t="s">
        <v>29</v>
      </c>
      <c r="J1091">
        <v>2010</v>
      </c>
      <c r="K1091">
        <v>8</v>
      </c>
      <c r="L1091" t="s">
        <v>30</v>
      </c>
      <c r="M1091">
        <v>-592.59</v>
      </c>
      <c r="N1091">
        <v>0</v>
      </c>
    </row>
    <row r="1092" spans="1:14" x14ac:dyDescent="0.25">
      <c r="A1092" t="s">
        <v>13</v>
      </c>
      <c r="B1092" t="s">
        <v>135</v>
      </c>
      <c r="C1092" t="s">
        <v>87</v>
      </c>
      <c r="D1092" t="s">
        <v>28</v>
      </c>
      <c r="E1092" t="s">
        <v>16</v>
      </c>
      <c r="F1092" t="s">
        <v>87</v>
      </c>
      <c r="G1092" t="s">
        <v>93</v>
      </c>
      <c r="H1092" t="s">
        <v>89</v>
      </c>
      <c r="I1092" t="s">
        <v>29</v>
      </c>
      <c r="J1092">
        <v>2011</v>
      </c>
      <c r="K1092">
        <v>3</v>
      </c>
      <c r="L1092" t="s">
        <v>30</v>
      </c>
      <c r="M1092">
        <v>0</v>
      </c>
      <c r="N1092">
        <v>0</v>
      </c>
    </row>
    <row r="1093" spans="1:14" x14ac:dyDescent="0.25">
      <c r="A1093" t="s">
        <v>13</v>
      </c>
      <c r="B1093" t="s">
        <v>137</v>
      </c>
      <c r="C1093" t="s">
        <v>87</v>
      </c>
      <c r="D1093" t="s">
        <v>31</v>
      </c>
      <c r="E1093" t="s">
        <v>16</v>
      </c>
      <c r="F1093" t="s">
        <v>87</v>
      </c>
      <c r="G1093" t="s">
        <v>93</v>
      </c>
      <c r="H1093" t="s">
        <v>89</v>
      </c>
      <c r="I1093" t="s">
        <v>62</v>
      </c>
      <c r="J1093">
        <v>2011</v>
      </c>
      <c r="K1093">
        <v>9</v>
      </c>
      <c r="L1093" t="s">
        <v>63</v>
      </c>
      <c r="M1093">
        <v>50</v>
      </c>
      <c r="N1093">
        <v>0</v>
      </c>
    </row>
    <row r="1094" spans="1:14" x14ac:dyDescent="0.25">
      <c r="A1094" t="s">
        <v>13</v>
      </c>
      <c r="B1094" t="s">
        <v>137</v>
      </c>
      <c r="C1094" t="s">
        <v>87</v>
      </c>
      <c r="D1094" t="s">
        <v>31</v>
      </c>
      <c r="E1094" t="s">
        <v>16</v>
      </c>
      <c r="F1094" t="s">
        <v>87</v>
      </c>
      <c r="G1094" t="s">
        <v>93</v>
      </c>
      <c r="H1094" t="s">
        <v>89</v>
      </c>
      <c r="I1094" t="s">
        <v>62</v>
      </c>
      <c r="J1094">
        <v>2012</v>
      </c>
      <c r="K1094">
        <v>9</v>
      </c>
      <c r="L1094" t="s">
        <v>63</v>
      </c>
      <c r="M1094">
        <v>3072.72</v>
      </c>
      <c r="N1094">
        <v>0</v>
      </c>
    </row>
    <row r="1095" spans="1:14" x14ac:dyDescent="0.25">
      <c r="A1095" t="s">
        <v>13</v>
      </c>
      <c r="B1095" t="s">
        <v>138</v>
      </c>
      <c r="C1095" t="s">
        <v>87</v>
      </c>
      <c r="D1095" t="s">
        <v>31</v>
      </c>
      <c r="E1095" t="s">
        <v>16</v>
      </c>
      <c r="F1095" t="s">
        <v>87</v>
      </c>
      <c r="G1095" t="s">
        <v>93</v>
      </c>
      <c r="H1095" t="s">
        <v>89</v>
      </c>
      <c r="I1095" t="s">
        <v>32</v>
      </c>
      <c r="J1095">
        <v>2010</v>
      </c>
      <c r="K1095">
        <v>2</v>
      </c>
      <c r="L1095" t="s">
        <v>33</v>
      </c>
      <c r="M1095">
        <v>120.27</v>
      </c>
      <c r="N1095">
        <v>0</v>
      </c>
    </row>
    <row r="1096" spans="1:14" x14ac:dyDescent="0.25">
      <c r="A1096" t="s">
        <v>13</v>
      </c>
      <c r="B1096" t="s">
        <v>138</v>
      </c>
      <c r="C1096" t="s">
        <v>87</v>
      </c>
      <c r="D1096" t="s">
        <v>31</v>
      </c>
      <c r="E1096" t="s">
        <v>16</v>
      </c>
      <c r="F1096" t="s">
        <v>87</v>
      </c>
      <c r="G1096" t="s">
        <v>93</v>
      </c>
      <c r="H1096" t="s">
        <v>89</v>
      </c>
      <c r="I1096" t="s">
        <v>32</v>
      </c>
      <c r="J1096">
        <v>2010</v>
      </c>
      <c r="K1096">
        <v>8</v>
      </c>
      <c r="L1096" t="s">
        <v>33</v>
      </c>
      <c r="M1096">
        <v>168.35</v>
      </c>
      <c r="N1096">
        <v>0</v>
      </c>
    </row>
    <row r="1097" spans="1:14" x14ac:dyDescent="0.25">
      <c r="A1097" t="s">
        <v>13</v>
      </c>
      <c r="B1097" t="s">
        <v>138</v>
      </c>
      <c r="C1097" t="s">
        <v>87</v>
      </c>
      <c r="D1097" t="s">
        <v>31</v>
      </c>
      <c r="E1097" t="s">
        <v>16</v>
      </c>
      <c r="F1097" t="s">
        <v>87</v>
      </c>
      <c r="G1097" t="s">
        <v>93</v>
      </c>
      <c r="H1097" t="s">
        <v>89</v>
      </c>
      <c r="I1097" t="s">
        <v>32</v>
      </c>
      <c r="J1097">
        <v>2012</v>
      </c>
      <c r="K1097">
        <v>4</v>
      </c>
      <c r="L1097" t="s">
        <v>33</v>
      </c>
      <c r="M1097">
        <v>352.82</v>
      </c>
      <c r="N1097">
        <v>0</v>
      </c>
    </row>
    <row r="1098" spans="1:14" x14ac:dyDescent="0.25">
      <c r="A1098" t="s">
        <v>13</v>
      </c>
      <c r="B1098" t="s">
        <v>138</v>
      </c>
      <c r="C1098" t="s">
        <v>87</v>
      </c>
      <c r="D1098" t="s">
        <v>31</v>
      </c>
      <c r="E1098" t="s">
        <v>16</v>
      </c>
      <c r="F1098" t="s">
        <v>87</v>
      </c>
      <c r="G1098" t="s">
        <v>93</v>
      </c>
      <c r="H1098" t="s">
        <v>89</v>
      </c>
      <c r="I1098" t="s">
        <v>32</v>
      </c>
      <c r="J1098">
        <v>2012</v>
      </c>
      <c r="K1098">
        <v>10</v>
      </c>
      <c r="L1098" t="s">
        <v>33</v>
      </c>
      <c r="M1098">
        <v>14.99</v>
      </c>
      <c r="N1098">
        <v>0</v>
      </c>
    </row>
    <row r="1099" spans="1:14" x14ac:dyDescent="0.25">
      <c r="A1099" t="s">
        <v>13</v>
      </c>
      <c r="B1099" t="s">
        <v>139</v>
      </c>
      <c r="C1099" t="s">
        <v>87</v>
      </c>
      <c r="D1099" t="s">
        <v>31</v>
      </c>
      <c r="E1099" t="s">
        <v>16</v>
      </c>
      <c r="F1099" t="s">
        <v>87</v>
      </c>
      <c r="G1099" t="s">
        <v>93</v>
      </c>
      <c r="H1099" t="s">
        <v>89</v>
      </c>
      <c r="I1099" t="s">
        <v>34</v>
      </c>
      <c r="J1099">
        <v>2011</v>
      </c>
      <c r="K1099">
        <v>7</v>
      </c>
      <c r="L1099" t="s">
        <v>35</v>
      </c>
      <c r="M1099">
        <v>206.4</v>
      </c>
      <c r="N1099">
        <v>0</v>
      </c>
    </row>
    <row r="1100" spans="1:14" x14ac:dyDescent="0.25">
      <c r="A1100" t="s">
        <v>13</v>
      </c>
      <c r="B1100" t="s">
        <v>139</v>
      </c>
      <c r="C1100" t="s">
        <v>87</v>
      </c>
      <c r="D1100" t="s">
        <v>31</v>
      </c>
      <c r="E1100" t="s">
        <v>16</v>
      </c>
      <c r="F1100" t="s">
        <v>87</v>
      </c>
      <c r="G1100" t="s">
        <v>93</v>
      </c>
      <c r="H1100" t="s">
        <v>89</v>
      </c>
      <c r="I1100" t="s">
        <v>34</v>
      </c>
      <c r="J1100">
        <v>2012</v>
      </c>
      <c r="K1100">
        <v>1</v>
      </c>
      <c r="L1100" t="s">
        <v>35</v>
      </c>
      <c r="M1100">
        <v>465</v>
      </c>
      <c r="N1100">
        <v>1800</v>
      </c>
    </row>
    <row r="1101" spans="1:14" x14ac:dyDescent="0.25">
      <c r="A1101" t="s">
        <v>13</v>
      </c>
      <c r="B1101" t="s">
        <v>139</v>
      </c>
      <c r="C1101" t="s">
        <v>87</v>
      </c>
      <c r="D1101" t="s">
        <v>31</v>
      </c>
      <c r="E1101" t="s">
        <v>16</v>
      </c>
      <c r="F1101" t="s">
        <v>87</v>
      </c>
      <c r="G1101" t="s">
        <v>93</v>
      </c>
      <c r="H1101" t="s">
        <v>89</v>
      </c>
      <c r="I1101" t="s">
        <v>34</v>
      </c>
      <c r="J1101">
        <v>2012</v>
      </c>
      <c r="K1101">
        <v>2</v>
      </c>
      <c r="L1101" t="s">
        <v>35</v>
      </c>
      <c r="M1101">
        <v>374.5</v>
      </c>
      <c r="N1101">
        <v>0</v>
      </c>
    </row>
    <row r="1102" spans="1:14" x14ac:dyDescent="0.25">
      <c r="A1102" t="s">
        <v>13</v>
      </c>
      <c r="B1102" t="s">
        <v>142</v>
      </c>
      <c r="C1102" t="s">
        <v>87</v>
      </c>
      <c r="D1102" t="s">
        <v>42</v>
      </c>
      <c r="E1102" t="s">
        <v>16</v>
      </c>
      <c r="F1102" t="s">
        <v>87</v>
      </c>
      <c r="G1102" t="s">
        <v>93</v>
      </c>
      <c r="H1102" t="s">
        <v>89</v>
      </c>
      <c r="I1102" t="s">
        <v>43</v>
      </c>
      <c r="J1102">
        <v>2010</v>
      </c>
      <c r="K1102">
        <v>4</v>
      </c>
      <c r="L1102" t="s">
        <v>44</v>
      </c>
      <c r="M1102">
        <v>3775</v>
      </c>
      <c r="N1102">
        <v>0</v>
      </c>
    </row>
    <row r="1103" spans="1:14" x14ac:dyDescent="0.25">
      <c r="A1103" t="s">
        <v>13</v>
      </c>
      <c r="B1103" t="s">
        <v>142</v>
      </c>
      <c r="C1103" t="s">
        <v>87</v>
      </c>
      <c r="D1103" t="s">
        <v>42</v>
      </c>
      <c r="E1103" t="s">
        <v>16</v>
      </c>
      <c r="F1103" t="s">
        <v>87</v>
      </c>
      <c r="G1103" t="s">
        <v>93</v>
      </c>
      <c r="H1103" t="s">
        <v>89</v>
      </c>
      <c r="I1103" t="s">
        <v>43</v>
      </c>
      <c r="J1103">
        <v>2010</v>
      </c>
      <c r="K1103">
        <v>7</v>
      </c>
      <c r="L1103" t="s">
        <v>44</v>
      </c>
      <c r="M1103">
        <v>3775</v>
      </c>
      <c r="N1103">
        <v>0</v>
      </c>
    </row>
    <row r="1104" spans="1:14" x14ac:dyDescent="0.25">
      <c r="A1104" t="s">
        <v>13</v>
      </c>
      <c r="B1104" t="s">
        <v>149</v>
      </c>
      <c r="C1104" t="s">
        <v>87</v>
      </c>
      <c r="D1104" t="s">
        <v>15</v>
      </c>
      <c r="E1104" t="s">
        <v>16</v>
      </c>
      <c r="F1104" t="s">
        <v>87</v>
      </c>
      <c r="G1104" t="s">
        <v>95</v>
      </c>
      <c r="H1104" t="s">
        <v>49</v>
      </c>
      <c r="I1104" t="s">
        <v>14</v>
      </c>
      <c r="J1104">
        <v>2012</v>
      </c>
      <c r="K1104">
        <v>7</v>
      </c>
      <c r="L1104" t="s">
        <v>18</v>
      </c>
      <c r="M1104">
        <v>69737.77</v>
      </c>
      <c r="N1104">
        <v>0</v>
      </c>
    </row>
    <row r="1105" spans="1:14" x14ac:dyDescent="0.25">
      <c r="A1105" t="s">
        <v>13</v>
      </c>
      <c r="B1105" t="s">
        <v>149</v>
      </c>
      <c r="C1105" t="s">
        <v>87</v>
      </c>
      <c r="D1105" t="s">
        <v>15</v>
      </c>
      <c r="E1105" t="s">
        <v>16</v>
      </c>
      <c r="F1105" t="s">
        <v>87</v>
      </c>
      <c r="G1105" t="s">
        <v>95</v>
      </c>
      <c r="H1105" t="s">
        <v>49</v>
      </c>
      <c r="I1105" t="s">
        <v>14</v>
      </c>
      <c r="J1105">
        <v>2012</v>
      </c>
      <c r="K1105">
        <v>10</v>
      </c>
      <c r="L1105" t="s">
        <v>18</v>
      </c>
      <c r="M1105">
        <v>67625.73</v>
      </c>
      <c r="N1105">
        <v>0</v>
      </c>
    </row>
    <row r="1106" spans="1:14" x14ac:dyDescent="0.25">
      <c r="A1106" t="s">
        <v>13</v>
      </c>
      <c r="B1106" t="s">
        <v>170</v>
      </c>
      <c r="C1106" t="s">
        <v>87</v>
      </c>
      <c r="D1106" t="s">
        <v>15</v>
      </c>
      <c r="E1106" t="s">
        <v>16</v>
      </c>
      <c r="F1106" t="s">
        <v>87</v>
      </c>
      <c r="G1106" t="s">
        <v>95</v>
      </c>
      <c r="H1106" t="s">
        <v>49</v>
      </c>
      <c r="I1106" t="s">
        <v>53</v>
      </c>
      <c r="J1106">
        <v>2012</v>
      </c>
      <c r="K1106">
        <v>7</v>
      </c>
      <c r="L1106" t="s">
        <v>54</v>
      </c>
      <c r="M1106">
        <v>272.04000000000002</v>
      </c>
      <c r="N1106">
        <v>0</v>
      </c>
    </row>
    <row r="1107" spans="1:14" x14ac:dyDescent="0.25">
      <c r="A1107" t="s">
        <v>13</v>
      </c>
      <c r="B1107" t="s">
        <v>150</v>
      </c>
      <c r="C1107" t="s">
        <v>87</v>
      </c>
      <c r="D1107" t="s">
        <v>15</v>
      </c>
      <c r="E1107" t="s">
        <v>16</v>
      </c>
      <c r="F1107" t="s">
        <v>87</v>
      </c>
      <c r="G1107" t="s">
        <v>95</v>
      </c>
      <c r="H1107" t="s">
        <v>49</v>
      </c>
      <c r="I1107" t="s">
        <v>57</v>
      </c>
      <c r="J1107">
        <v>2010</v>
      </c>
      <c r="K1107">
        <v>5</v>
      </c>
      <c r="L1107" t="s">
        <v>59</v>
      </c>
      <c r="M1107">
        <v>6144.65</v>
      </c>
      <c r="N1107">
        <v>0</v>
      </c>
    </row>
    <row r="1108" spans="1:14" x14ac:dyDescent="0.25">
      <c r="A1108" t="s">
        <v>13</v>
      </c>
      <c r="B1108" t="s">
        <v>150</v>
      </c>
      <c r="C1108" t="s">
        <v>87</v>
      </c>
      <c r="D1108" t="s">
        <v>15</v>
      </c>
      <c r="E1108" t="s">
        <v>16</v>
      </c>
      <c r="F1108" t="s">
        <v>87</v>
      </c>
      <c r="G1108" t="s">
        <v>95</v>
      </c>
      <c r="H1108" t="s">
        <v>49</v>
      </c>
      <c r="I1108" t="s">
        <v>57</v>
      </c>
      <c r="J1108">
        <v>2010</v>
      </c>
      <c r="K1108">
        <v>10</v>
      </c>
      <c r="L1108" t="s">
        <v>59</v>
      </c>
      <c r="M1108">
        <v>14804.5</v>
      </c>
      <c r="N1108">
        <v>0</v>
      </c>
    </row>
    <row r="1109" spans="1:14" x14ac:dyDescent="0.25">
      <c r="A1109" t="s">
        <v>13</v>
      </c>
      <c r="B1109" t="s">
        <v>151</v>
      </c>
      <c r="C1109" t="s">
        <v>87</v>
      </c>
      <c r="D1109" t="s">
        <v>19</v>
      </c>
      <c r="E1109" t="s">
        <v>16</v>
      </c>
      <c r="F1109" t="s">
        <v>87</v>
      </c>
      <c r="G1109" t="s">
        <v>95</v>
      </c>
      <c r="H1109" t="s">
        <v>49</v>
      </c>
      <c r="I1109" t="s">
        <v>20</v>
      </c>
      <c r="J1109">
        <v>2010</v>
      </c>
      <c r="K1109">
        <v>11</v>
      </c>
      <c r="L1109" t="s">
        <v>21</v>
      </c>
      <c r="M1109">
        <v>4747.71</v>
      </c>
      <c r="N1109">
        <v>0</v>
      </c>
    </row>
    <row r="1110" spans="1:14" x14ac:dyDescent="0.25">
      <c r="A1110" t="s">
        <v>13</v>
      </c>
      <c r="B1110" t="s">
        <v>151</v>
      </c>
      <c r="C1110" t="s">
        <v>87</v>
      </c>
      <c r="D1110" t="s">
        <v>19</v>
      </c>
      <c r="E1110" t="s">
        <v>16</v>
      </c>
      <c r="F1110" t="s">
        <v>87</v>
      </c>
      <c r="G1110" t="s">
        <v>95</v>
      </c>
      <c r="H1110" t="s">
        <v>49</v>
      </c>
      <c r="I1110" t="s">
        <v>20</v>
      </c>
      <c r="J1110">
        <v>2011</v>
      </c>
      <c r="K1110">
        <v>1</v>
      </c>
      <c r="L1110" t="s">
        <v>21</v>
      </c>
      <c r="M1110">
        <v>5098.07</v>
      </c>
      <c r="N1110">
        <v>80160</v>
      </c>
    </row>
    <row r="1111" spans="1:14" x14ac:dyDescent="0.25">
      <c r="A1111" t="s">
        <v>13</v>
      </c>
      <c r="B1111" t="s">
        <v>151</v>
      </c>
      <c r="C1111" t="s">
        <v>87</v>
      </c>
      <c r="D1111" t="s">
        <v>19</v>
      </c>
      <c r="E1111" t="s">
        <v>16</v>
      </c>
      <c r="F1111" t="s">
        <v>87</v>
      </c>
      <c r="G1111" t="s">
        <v>95</v>
      </c>
      <c r="H1111" t="s">
        <v>49</v>
      </c>
      <c r="I1111" t="s">
        <v>20</v>
      </c>
      <c r="J1111">
        <v>2011</v>
      </c>
      <c r="K1111">
        <v>12</v>
      </c>
      <c r="L1111" t="s">
        <v>21</v>
      </c>
      <c r="M1111">
        <v>5476.19</v>
      </c>
      <c r="N1111">
        <v>0</v>
      </c>
    </row>
    <row r="1112" spans="1:14" x14ac:dyDescent="0.25">
      <c r="A1112" t="s">
        <v>13</v>
      </c>
      <c r="B1112" t="s">
        <v>151</v>
      </c>
      <c r="C1112" t="s">
        <v>87</v>
      </c>
      <c r="D1112" t="s">
        <v>19</v>
      </c>
      <c r="E1112" t="s">
        <v>16</v>
      </c>
      <c r="F1112" t="s">
        <v>87</v>
      </c>
      <c r="G1112" t="s">
        <v>95</v>
      </c>
      <c r="H1112" t="s">
        <v>49</v>
      </c>
      <c r="I1112" t="s">
        <v>20</v>
      </c>
      <c r="J1112">
        <v>2012</v>
      </c>
      <c r="K1112">
        <v>8</v>
      </c>
      <c r="L1112" t="s">
        <v>21</v>
      </c>
      <c r="M1112">
        <v>5840.12</v>
      </c>
      <c r="N1112">
        <v>0</v>
      </c>
    </row>
    <row r="1113" spans="1:14" x14ac:dyDescent="0.25">
      <c r="A1113" t="s">
        <v>13</v>
      </c>
      <c r="B1113" t="s">
        <v>152</v>
      </c>
      <c r="C1113" t="s">
        <v>87</v>
      </c>
      <c r="D1113" t="s">
        <v>19</v>
      </c>
      <c r="E1113" t="s">
        <v>16</v>
      </c>
      <c r="F1113" t="s">
        <v>87</v>
      </c>
      <c r="G1113" t="s">
        <v>95</v>
      </c>
      <c r="H1113" t="s">
        <v>49</v>
      </c>
      <c r="I1113" t="s">
        <v>22</v>
      </c>
      <c r="J1113">
        <v>2011</v>
      </c>
      <c r="K1113">
        <v>9</v>
      </c>
      <c r="L1113" t="s">
        <v>23</v>
      </c>
      <c r="M1113">
        <v>4376.16</v>
      </c>
      <c r="N1113">
        <v>0</v>
      </c>
    </row>
    <row r="1114" spans="1:14" x14ac:dyDescent="0.25">
      <c r="A1114" t="s">
        <v>13</v>
      </c>
      <c r="B1114" t="s">
        <v>152</v>
      </c>
      <c r="C1114" t="s">
        <v>87</v>
      </c>
      <c r="D1114" t="s">
        <v>19</v>
      </c>
      <c r="E1114" t="s">
        <v>16</v>
      </c>
      <c r="F1114" t="s">
        <v>87</v>
      </c>
      <c r="G1114" t="s">
        <v>95</v>
      </c>
      <c r="H1114" t="s">
        <v>49</v>
      </c>
      <c r="I1114" t="s">
        <v>22</v>
      </c>
      <c r="J1114">
        <v>2012</v>
      </c>
      <c r="K1114">
        <v>11</v>
      </c>
      <c r="L1114" t="s">
        <v>23</v>
      </c>
      <c r="M1114">
        <v>5239.3999999999996</v>
      </c>
      <c r="N1114">
        <v>0</v>
      </c>
    </row>
    <row r="1115" spans="1:14" x14ac:dyDescent="0.25">
      <c r="A1115" t="s">
        <v>13</v>
      </c>
      <c r="B1115" t="s">
        <v>153</v>
      </c>
      <c r="C1115" t="s">
        <v>87</v>
      </c>
      <c r="D1115" t="s">
        <v>19</v>
      </c>
      <c r="E1115" t="s">
        <v>16</v>
      </c>
      <c r="F1115" t="s">
        <v>87</v>
      </c>
      <c r="G1115" t="s">
        <v>95</v>
      </c>
      <c r="H1115" t="s">
        <v>49</v>
      </c>
      <c r="I1115" t="s">
        <v>24</v>
      </c>
      <c r="J1115">
        <v>2012</v>
      </c>
      <c r="K1115">
        <v>3</v>
      </c>
      <c r="L1115" t="s">
        <v>25</v>
      </c>
      <c r="M1115">
        <v>961.7</v>
      </c>
      <c r="N1115">
        <v>0</v>
      </c>
    </row>
    <row r="1116" spans="1:14" x14ac:dyDescent="0.25">
      <c r="A1116" t="s">
        <v>13</v>
      </c>
      <c r="B1116" t="s">
        <v>153</v>
      </c>
      <c r="C1116" t="s">
        <v>87</v>
      </c>
      <c r="D1116" t="s">
        <v>19</v>
      </c>
      <c r="E1116" t="s">
        <v>16</v>
      </c>
      <c r="F1116" t="s">
        <v>87</v>
      </c>
      <c r="G1116" t="s">
        <v>95</v>
      </c>
      <c r="H1116" t="s">
        <v>49</v>
      </c>
      <c r="I1116" t="s">
        <v>24</v>
      </c>
      <c r="J1116">
        <v>2012</v>
      </c>
      <c r="K1116">
        <v>11</v>
      </c>
      <c r="L1116" t="s">
        <v>25</v>
      </c>
      <c r="M1116">
        <v>730.33</v>
      </c>
      <c r="N1116">
        <v>0</v>
      </c>
    </row>
    <row r="1117" spans="1:14" x14ac:dyDescent="0.25">
      <c r="A1117" t="s">
        <v>13</v>
      </c>
      <c r="B1117" t="s">
        <v>154</v>
      </c>
      <c r="C1117" t="s">
        <v>87</v>
      </c>
      <c r="D1117" t="s">
        <v>19</v>
      </c>
      <c r="E1117" t="s">
        <v>16</v>
      </c>
      <c r="F1117" t="s">
        <v>87</v>
      </c>
      <c r="G1117" t="s">
        <v>95</v>
      </c>
      <c r="H1117" t="s">
        <v>49</v>
      </c>
      <c r="I1117" t="s">
        <v>26</v>
      </c>
      <c r="J1117">
        <v>2011</v>
      </c>
      <c r="K1117">
        <v>4</v>
      </c>
      <c r="L1117" t="s">
        <v>50</v>
      </c>
      <c r="M1117">
        <v>14055.47</v>
      </c>
      <c r="N1117">
        <v>0</v>
      </c>
    </row>
    <row r="1118" spans="1:14" x14ac:dyDescent="0.25">
      <c r="A1118" t="s">
        <v>13</v>
      </c>
      <c r="B1118" t="s">
        <v>155</v>
      </c>
      <c r="C1118" t="s">
        <v>87</v>
      </c>
      <c r="D1118" t="s">
        <v>19</v>
      </c>
      <c r="E1118" t="s">
        <v>16</v>
      </c>
      <c r="F1118" t="s">
        <v>87</v>
      </c>
      <c r="G1118" t="s">
        <v>95</v>
      </c>
      <c r="H1118" t="s">
        <v>49</v>
      </c>
      <c r="I1118" t="s">
        <v>81</v>
      </c>
      <c r="J1118">
        <v>2011</v>
      </c>
      <c r="K1118">
        <v>1</v>
      </c>
      <c r="L1118" t="s">
        <v>82</v>
      </c>
      <c r="M1118">
        <v>0</v>
      </c>
      <c r="N1118">
        <v>0</v>
      </c>
    </row>
    <row r="1119" spans="1:14" x14ac:dyDescent="0.25">
      <c r="A1119" t="s">
        <v>13</v>
      </c>
      <c r="B1119" t="s">
        <v>158</v>
      </c>
      <c r="C1119" t="s">
        <v>87</v>
      </c>
      <c r="D1119" t="s">
        <v>28</v>
      </c>
      <c r="E1119" t="s">
        <v>16</v>
      </c>
      <c r="F1119" t="s">
        <v>87</v>
      </c>
      <c r="G1119" t="s">
        <v>95</v>
      </c>
      <c r="H1119" t="s">
        <v>49</v>
      </c>
      <c r="I1119" t="s">
        <v>29</v>
      </c>
      <c r="J1119">
        <v>2011</v>
      </c>
      <c r="K1119">
        <v>1</v>
      </c>
      <c r="L1119" t="s">
        <v>30</v>
      </c>
      <c r="M1119">
        <v>0</v>
      </c>
      <c r="N1119">
        <v>6000</v>
      </c>
    </row>
    <row r="1120" spans="1:14" x14ac:dyDescent="0.25">
      <c r="A1120" t="s">
        <v>13</v>
      </c>
      <c r="B1120" t="s">
        <v>158</v>
      </c>
      <c r="C1120" t="s">
        <v>87</v>
      </c>
      <c r="D1120" t="s">
        <v>28</v>
      </c>
      <c r="E1120" t="s">
        <v>16</v>
      </c>
      <c r="F1120" t="s">
        <v>87</v>
      </c>
      <c r="G1120" t="s">
        <v>95</v>
      </c>
      <c r="H1120" t="s">
        <v>49</v>
      </c>
      <c r="I1120" t="s">
        <v>29</v>
      </c>
      <c r="J1120">
        <v>2011</v>
      </c>
      <c r="K1120">
        <v>4</v>
      </c>
      <c r="L1120" t="s">
        <v>30</v>
      </c>
      <c r="M1120">
        <v>443.33</v>
      </c>
      <c r="N1120">
        <v>0</v>
      </c>
    </row>
    <row r="1121" spans="1:14" x14ac:dyDescent="0.25">
      <c r="A1121" t="s">
        <v>13</v>
      </c>
      <c r="B1121" t="s">
        <v>158</v>
      </c>
      <c r="C1121" t="s">
        <v>87</v>
      </c>
      <c r="D1121" t="s">
        <v>28</v>
      </c>
      <c r="E1121" t="s">
        <v>16</v>
      </c>
      <c r="F1121" t="s">
        <v>87</v>
      </c>
      <c r="G1121" t="s">
        <v>95</v>
      </c>
      <c r="H1121" t="s">
        <v>49</v>
      </c>
      <c r="I1121" t="s">
        <v>29</v>
      </c>
      <c r="J1121">
        <v>2011</v>
      </c>
      <c r="K1121">
        <v>8</v>
      </c>
      <c r="L1121" t="s">
        <v>30</v>
      </c>
      <c r="M1121">
        <v>27.36</v>
      </c>
      <c r="N1121">
        <v>0</v>
      </c>
    </row>
    <row r="1122" spans="1:14" x14ac:dyDescent="0.25">
      <c r="A1122" t="s">
        <v>13</v>
      </c>
      <c r="B1122" t="s">
        <v>158</v>
      </c>
      <c r="C1122" t="s">
        <v>87</v>
      </c>
      <c r="D1122" t="s">
        <v>28</v>
      </c>
      <c r="E1122" t="s">
        <v>16</v>
      </c>
      <c r="F1122" t="s">
        <v>87</v>
      </c>
      <c r="G1122" t="s">
        <v>95</v>
      </c>
      <c r="H1122" t="s">
        <v>49</v>
      </c>
      <c r="I1122" t="s">
        <v>29</v>
      </c>
      <c r="J1122">
        <v>2011</v>
      </c>
      <c r="K1122">
        <v>11</v>
      </c>
      <c r="L1122" t="s">
        <v>30</v>
      </c>
      <c r="M1122">
        <v>92.76</v>
      </c>
      <c r="N1122">
        <v>0</v>
      </c>
    </row>
    <row r="1123" spans="1:14" x14ac:dyDescent="0.25">
      <c r="A1123" t="s">
        <v>13</v>
      </c>
      <c r="B1123" t="s">
        <v>158</v>
      </c>
      <c r="C1123" t="s">
        <v>87</v>
      </c>
      <c r="D1123" t="s">
        <v>28</v>
      </c>
      <c r="E1123" t="s">
        <v>16</v>
      </c>
      <c r="F1123" t="s">
        <v>87</v>
      </c>
      <c r="G1123" t="s">
        <v>95</v>
      </c>
      <c r="H1123" t="s">
        <v>49</v>
      </c>
      <c r="I1123" t="s">
        <v>29</v>
      </c>
      <c r="J1123">
        <v>2012</v>
      </c>
      <c r="K1123">
        <v>4</v>
      </c>
      <c r="L1123" t="s">
        <v>30</v>
      </c>
      <c r="M1123">
        <v>1867.03</v>
      </c>
      <c r="N1123">
        <v>0</v>
      </c>
    </row>
    <row r="1124" spans="1:14" x14ac:dyDescent="0.25">
      <c r="A1124" t="s">
        <v>13</v>
      </c>
      <c r="B1124" t="s">
        <v>171</v>
      </c>
      <c r="C1124" t="s">
        <v>87</v>
      </c>
      <c r="D1124" t="s">
        <v>31</v>
      </c>
      <c r="E1124" t="s">
        <v>16</v>
      </c>
      <c r="F1124" t="s">
        <v>87</v>
      </c>
      <c r="G1124" t="s">
        <v>95</v>
      </c>
      <c r="H1124" t="s">
        <v>49</v>
      </c>
      <c r="I1124" t="s">
        <v>62</v>
      </c>
      <c r="J1124">
        <v>2011</v>
      </c>
      <c r="K1124">
        <v>7</v>
      </c>
      <c r="L1124" t="s">
        <v>63</v>
      </c>
      <c r="M1124">
        <v>267.95</v>
      </c>
      <c r="N1124">
        <v>0</v>
      </c>
    </row>
    <row r="1125" spans="1:14" x14ac:dyDescent="0.25">
      <c r="A1125" t="s">
        <v>13</v>
      </c>
      <c r="B1125" t="s">
        <v>171</v>
      </c>
      <c r="C1125" t="s">
        <v>87</v>
      </c>
      <c r="D1125" t="s">
        <v>31</v>
      </c>
      <c r="E1125" t="s">
        <v>16</v>
      </c>
      <c r="F1125" t="s">
        <v>87</v>
      </c>
      <c r="G1125" t="s">
        <v>95</v>
      </c>
      <c r="H1125" t="s">
        <v>49</v>
      </c>
      <c r="I1125" t="s">
        <v>62</v>
      </c>
      <c r="J1125">
        <v>2012</v>
      </c>
      <c r="K1125">
        <v>8</v>
      </c>
      <c r="L1125" t="s">
        <v>63</v>
      </c>
      <c r="M1125">
        <v>2184.8200000000002</v>
      </c>
      <c r="N1125">
        <v>0</v>
      </c>
    </row>
    <row r="1126" spans="1:14" x14ac:dyDescent="0.25">
      <c r="A1126" t="s">
        <v>13</v>
      </c>
      <c r="B1126" t="s">
        <v>159</v>
      </c>
      <c r="C1126" t="s">
        <v>87</v>
      </c>
      <c r="D1126" t="s">
        <v>31</v>
      </c>
      <c r="E1126" t="s">
        <v>16</v>
      </c>
      <c r="F1126" t="s">
        <v>87</v>
      </c>
      <c r="G1126" t="s">
        <v>95</v>
      </c>
      <c r="H1126" t="s">
        <v>49</v>
      </c>
      <c r="I1126" t="s">
        <v>32</v>
      </c>
      <c r="J1126">
        <v>2011</v>
      </c>
      <c r="K1126">
        <v>6</v>
      </c>
      <c r="L1126" t="s">
        <v>33</v>
      </c>
      <c r="M1126">
        <v>896.76</v>
      </c>
      <c r="N1126">
        <v>0</v>
      </c>
    </row>
    <row r="1127" spans="1:14" x14ac:dyDescent="0.25">
      <c r="A1127" t="s">
        <v>13</v>
      </c>
      <c r="B1127" t="s">
        <v>159</v>
      </c>
      <c r="C1127" t="s">
        <v>87</v>
      </c>
      <c r="D1127" t="s">
        <v>31</v>
      </c>
      <c r="E1127" t="s">
        <v>16</v>
      </c>
      <c r="F1127" t="s">
        <v>87</v>
      </c>
      <c r="G1127" t="s">
        <v>95</v>
      </c>
      <c r="H1127" t="s">
        <v>49</v>
      </c>
      <c r="I1127" t="s">
        <v>32</v>
      </c>
      <c r="J1127">
        <v>2012</v>
      </c>
      <c r="K1127">
        <v>5</v>
      </c>
      <c r="L1127" t="s">
        <v>33</v>
      </c>
      <c r="M1127">
        <v>519.78</v>
      </c>
      <c r="N1127">
        <v>0</v>
      </c>
    </row>
    <row r="1128" spans="1:14" x14ac:dyDescent="0.25">
      <c r="A1128" t="s">
        <v>13</v>
      </c>
      <c r="B1128" t="s">
        <v>159</v>
      </c>
      <c r="C1128" t="s">
        <v>87</v>
      </c>
      <c r="D1128" t="s">
        <v>31</v>
      </c>
      <c r="E1128" t="s">
        <v>16</v>
      </c>
      <c r="F1128" t="s">
        <v>87</v>
      </c>
      <c r="G1128" t="s">
        <v>95</v>
      </c>
      <c r="H1128" t="s">
        <v>49</v>
      </c>
      <c r="I1128" t="s">
        <v>32</v>
      </c>
      <c r="J1128">
        <v>2012</v>
      </c>
      <c r="K1128">
        <v>8</v>
      </c>
      <c r="L1128" t="s">
        <v>33</v>
      </c>
      <c r="M1128">
        <v>84.98</v>
      </c>
      <c r="N1128">
        <v>0</v>
      </c>
    </row>
    <row r="1129" spans="1:14" x14ac:dyDescent="0.25">
      <c r="A1129" t="s">
        <v>13</v>
      </c>
      <c r="B1129" t="s">
        <v>160</v>
      </c>
      <c r="C1129" t="s">
        <v>87</v>
      </c>
      <c r="D1129" t="s">
        <v>31</v>
      </c>
      <c r="E1129" t="s">
        <v>16</v>
      </c>
      <c r="F1129" t="s">
        <v>87</v>
      </c>
      <c r="G1129" t="s">
        <v>95</v>
      </c>
      <c r="H1129" t="s">
        <v>49</v>
      </c>
      <c r="I1129" t="s">
        <v>34</v>
      </c>
      <c r="J1129">
        <v>2010</v>
      </c>
      <c r="K1129">
        <v>10</v>
      </c>
      <c r="L1129" t="s">
        <v>35</v>
      </c>
      <c r="M1129">
        <v>314.83999999999997</v>
      </c>
      <c r="N1129">
        <v>0</v>
      </c>
    </row>
    <row r="1130" spans="1:14" x14ac:dyDescent="0.25">
      <c r="A1130" t="s">
        <v>13</v>
      </c>
      <c r="B1130" t="s">
        <v>160</v>
      </c>
      <c r="C1130" t="s">
        <v>87</v>
      </c>
      <c r="D1130" t="s">
        <v>31</v>
      </c>
      <c r="E1130" t="s">
        <v>16</v>
      </c>
      <c r="F1130" t="s">
        <v>87</v>
      </c>
      <c r="G1130" t="s">
        <v>95</v>
      </c>
      <c r="H1130" t="s">
        <v>49</v>
      </c>
      <c r="I1130" t="s">
        <v>34</v>
      </c>
      <c r="J1130">
        <v>2012</v>
      </c>
      <c r="K1130">
        <v>1</v>
      </c>
      <c r="L1130" t="s">
        <v>35</v>
      </c>
      <c r="M1130">
        <v>0</v>
      </c>
      <c r="N1130">
        <v>6600</v>
      </c>
    </row>
    <row r="1131" spans="1:14" x14ac:dyDescent="0.25">
      <c r="A1131" t="s">
        <v>13</v>
      </c>
      <c r="B1131" t="s">
        <v>160</v>
      </c>
      <c r="C1131" t="s">
        <v>87</v>
      </c>
      <c r="D1131" t="s">
        <v>31</v>
      </c>
      <c r="E1131" t="s">
        <v>16</v>
      </c>
      <c r="F1131" t="s">
        <v>87</v>
      </c>
      <c r="G1131" t="s">
        <v>95</v>
      </c>
      <c r="H1131" t="s">
        <v>49</v>
      </c>
      <c r="I1131" t="s">
        <v>34</v>
      </c>
      <c r="J1131">
        <v>2012</v>
      </c>
      <c r="K1131">
        <v>4</v>
      </c>
      <c r="L1131" t="s">
        <v>35</v>
      </c>
      <c r="M1131">
        <v>19.760000000000002</v>
      </c>
      <c r="N1131">
        <v>0</v>
      </c>
    </row>
    <row r="1132" spans="1:14" x14ac:dyDescent="0.25">
      <c r="A1132" t="s">
        <v>13</v>
      </c>
      <c r="B1132" t="s">
        <v>184</v>
      </c>
      <c r="C1132" t="s">
        <v>87</v>
      </c>
      <c r="D1132" t="s">
        <v>31</v>
      </c>
      <c r="E1132" t="s">
        <v>16</v>
      </c>
      <c r="F1132" t="s">
        <v>87</v>
      </c>
      <c r="G1132" t="s">
        <v>95</v>
      </c>
      <c r="H1132" t="s">
        <v>49</v>
      </c>
      <c r="I1132" t="s">
        <v>36</v>
      </c>
      <c r="J1132">
        <v>2012</v>
      </c>
      <c r="K1132">
        <v>4</v>
      </c>
      <c r="L1132" t="s">
        <v>37</v>
      </c>
      <c r="M1132">
        <v>11190</v>
      </c>
      <c r="N1132">
        <v>0</v>
      </c>
    </row>
    <row r="1133" spans="1:14" x14ac:dyDescent="0.25">
      <c r="A1133" t="s">
        <v>13</v>
      </c>
      <c r="B1133" t="s">
        <v>184</v>
      </c>
      <c r="C1133" t="s">
        <v>87</v>
      </c>
      <c r="D1133" t="s">
        <v>31</v>
      </c>
      <c r="E1133" t="s">
        <v>16</v>
      </c>
      <c r="F1133" t="s">
        <v>87</v>
      </c>
      <c r="G1133" t="s">
        <v>95</v>
      </c>
      <c r="H1133" t="s">
        <v>49</v>
      </c>
      <c r="I1133" t="s">
        <v>36</v>
      </c>
      <c r="J1133">
        <v>2012</v>
      </c>
      <c r="K1133">
        <v>7</v>
      </c>
      <c r="L1133" t="s">
        <v>37</v>
      </c>
      <c r="M1133">
        <v>11190</v>
      </c>
      <c r="N1133">
        <v>0</v>
      </c>
    </row>
    <row r="1134" spans="1:14" x14ac:dyDescent="0.25">
      <c r="A1134" t="s">
        <v>13</v>
      </c>
      <c r="B1134" t="s">
        <v>218</v>
      </c>
      <c r="C1134" t="s">
        <v>87</v>
      </c>
      <c r="D1134" t="s">
        <v>31</v>
      </c>
      <c r="E1134" t="s">
        <v>16</v>
      </c>
      <c r="F1134" t="s">
        <v>87</v>
      </c>
      <c r="G1134" t="s">
        <v>95</v>
      </c>
      <c r="H1134" t="s">
        <v>49</v>
      </c>
      <c r="I1134" t="s">
        <v>40</v>
      </c>
      <c r="J1134">
        <v>2010</v>
      </c>
      <c r="K1134">
        <v>12</v>
      </c>
      <c r="L1134" t="s">
        <v>41</v>
      </c>
      <c r="M1134">
        <v>5408.91</v>
      </c>
      <c r="N1134">
        <v>0</v>
      </c>
    </row>
    <row r="1135" spans="1:14" x14ac:dyDescent="0.25">
      <c r="A1135" t="s">
        <v>13</v>
      </c>
      <c r="B1135" t="s">
        <v>218</v>
      </c>
      <c r="C1135" t="s">
        <v>87</v>
      </c>
      <c r="D1135" t="s">
        <v>31</v>
      </c>
      <c r="E1135" t="s">
        <v>16</v>
      </c>
      <c r="F1135" t="s">
        <v>87</v>
      </c>
      <c r="G1135" t="s">
        <v>95</v>
      </c>
      <c r="H1135" t="s">
        <v>49</v>
      </c>
      <c r="I1135" t="s">
        <v>40</v>
      </c>
      <c r="J1135">
        <v>2011</v>
      </c>
      <c r="K1135">
        <v>7</v>
      </c>
      <c r="L1135" t="s">
        <v>41</v>
      </c>
      <c r="M1135">
        <v>925</v>
      </c>
      <c r="N1135">
        <v>0</v>
      </c>
    </row>
    <row r="1136" spans="1:14" x14ac:dyDescent="0.25">
      <c r="A1136" t="s">
        <v>13</v>
      </c>
      <c r="B1136" t="s">
        <v>218</v>
      </c>
      <c r="C1136" t="s">
        <v>87</v>
      </c>
      <c r="D1136" t="s">
        <v>31</v>
      </c>
      <c r="E1136" t="s">
        <v>16</v>
      </c>
      <c r="F1136" t="s">
        <v>87</v>
      </c>
      <c r="G1136" t="s">
        <v>95</v>
      </c>
      <c r="H1136" t="s">
        <v>49</v>
      </c>
      <c r="I1136" t="s">
        <v>40</v>
      </c>
      <c r="J1136">
        <v>2012</v>
      </c>
      <c r="K1136">
        <v>10</v>
      </c>
      <c r="L1136" t="s">
        <v>41</v>
      </c>
      <c r="M1136">
        <v>7830.09</v>
      </c>
      <c r="N1136">
        <v>0</v>
      </c>
    </row>
    <row r="1137" spans="1:14" x14ac:dyDescent="0.25">
      <c r="A1137" t="s">
        <v>13</v>
      </c>
      <c r="B1137" t="s">
        <v>162</v>
      </c>
      <c r="C1137" t="s">
        <v>87</v>
      </c>
      <c r="D1137" t="s">
        <v>42</v>
      </c>
      <c r="E1137" t="s">
        <v>16</v>
      </c>
      <c r="F1137" t="s">
        <v>87</v>
      </c>
      <c r="G1137" t="s">
        <v>95</v>
      </c>
      <c r="H1137" t="s">
        <v>49</v>
      </c>
      <c r="I1137" t="s">
        <v>51</v>
      </c>
      <c r="J1137">
        <v>2010</v>
      </c>
      <c r="K1137">
        <v>2</v>
      </c>
      <c r="L1137" t="s">
        <v>52</v>
      </c>
      <c r="M1137">
        <v>442</v>
      </c>
      <c r="N1137">
        <v>0</v>
      </c>
    </row>
    <row r="1138" spans="1:14" x14ac:dyDescent="0.25">
      <c r="A1138" t="s">
        <v>13</v>
      </c>
      <c r="B1138" t="s">
        <v>162</v>
      </c>
      <c r="C1138" t="s">
        <v>87</v>
      </c>
      <c r="D1138" t="s">
        <v>42</v>
      </c>
      <c r="E1138" t="s">
        <v>16</v>
      </c>
      <c r="F1138" t="s">
        <v>87</v>
      </c>
      <c r="G1138" t="s">
        <v>95</v>
      </c>
      <c r="H1138" t="s">
        <v>49</v>
      </c>
      <c r="I1138" t="s">
        <v>51</v>
      </c>
      <c r="J1138">
        <v>2010</v>
      </c>
      <c r="K1138">
        <v>5</v>
      </c>
      <c r="L1138" t="s">
        <v>52</v>
      </c>
      <c r="M1138">
        <v>442</v>
      </c>
      <c r="N1138">
        <v>0</v>
      </c>
    </row>
    <row r="1139" spans="1:14" x14ac:dyDescent="0.25">
      <c r="A1139" t="s">
        <v>13</v>
      </c>
      <c r="B1139" t="s">
        <v>162</v>
      </c>
      <c r="C1139" t="s">
        <v>87</v>
      </c>
      <c r="D1139" t="s">
        <v>42</v>
      </c>
      <c r="E1139" t="s">
        <v>16</v>
      </c>
      <c r="F1139" t="s">
        <v>87</v>
      </c>
      <c r="G1139" t="s">
        <v>95</v>
      </c>
      <c r="H1139" t="s">
        <v>49</v>
      </c>
      <c r="I1139" t="s">
        <v>51</v>
      </c>
      <c r="J1139">
        <v>2010</v>
      </c>
      <c r="K1139">
        <v>8</v>
      </c>
      <c r="L1139" t="s">
        <v>52</v>
      </c>
      <c r="M1139">
        <v>442</v>
      </c>
      <c r="N1139">
        <v>0</v>
      </c>
    </row>
    <row r="1140" spans="1:14" x14ac:dyDescent="0.25">
      <c r="A1140" t="s">
        <v>13</v>
      </c>
      <c r="B1140" t="s">
        <v>162</v>
      </c>
      <c r="C1140" t="s">
        <v>87</v>
      </c>
      <c r="D1140" t="s">
        <v>42</v>
      </c>
      <c r="E1140" t="s">
        <v>16</v>
      </c>
      <c r="F1140" t="s">
        <v>87</v>
      </c>
      <c r="G1140" t="s">
        <v>95</v>
      </c>
      <c r="H1140" t="s">
        <v>49</v>
      </c>
      <c r="I1140" t="s">
        <v>51</v>
      </c>
      <c r="J1140">
        <v>2010</v>
      </c>
      <c r="K1140">
        <v>11</v>
      </c>
      <c r="L1140" t="s">
        <v>52</v>
      </c>
      <c r="M1140">
        <v>442</v>
      </c>
      <c r="N1140">
        <v>0</v>
      </c>
    </row>
    <row r="1141" spans="1:14" x14ac:dyDescent="0.25">
      <c r="A1141" t="s">
        <v>13</v>
      </c>
      <c r="B1141" t="s">
        <v>162</v>
      </c>
      <c r="C1141" t="s">
        <v>87</v>
      </c>
      <c r="D1141" t="s">
        <v>42</v>
      </c>
      <c r="E1141" t="s">
        <v>16</v>
      </c>
      <c r="F1141" t="s">
        <v>87</v>
      </c>
      <c r="G1141" t="s">
        <v>95</v>
      </c>
      <c r="H1141" t="s">
        <v>49</v>
      </c>
      <c r="I1141" t="s">
        <v>51</v>
      </c>
      <c r="J1141">
        <v>2011</v>
      </c>
      <c r="K1141">
        <v>8</v>
      </c>
      <c r="L1141" t="s">
        <v>52</v>
      </c>
      <c r="M1141">
        <v>558</v>
      </c>
      <c r="N1141">
        <v>0</v>
      </c>
    </row>
    <row r="1142" spans="1:14" x14ac:dyDescent="0.25">
      <c r="A1142" t="s">
        <v>13</v>
      </c>
      <c r="B1142" t="s">
        <v>162</v>
      </c>
      <c r="C1142" t="s">
        <v>87</v>
      </c>
      <c r="D1142" t="s">
        <v>42</v>
      </c>
      <c r="E1142" t="s">
        <v>16</v>
      </c>
      <c r="F1142" t="s">
        <v>87</v>
      </c>
      <c r="G1142" t="s">
        <v>95</v>
      </c>
      <c r="H1142" t="s">
        <v>49</v>
      </c>
      <c r="I1142" t="s">
        <v>51</v>
      </c>
      <c r="J1142">
        <v>2011</v>
      </c>
      <c r="K1142">
        <v>11</v>
      </c>
      <c r="L1142" t="s">
        <v>52</v>
      </c>
      <c r="M1142">
        <v>558</v>
      </c>
      <c r="N1142">
        <v>0</v>
      </c>
    </row>
    <row r="1143" spans="1:14" x14ac:dyDescent="0.25">
      <c r="A1143" t="s">
        <v>13</v>
      </c>
      <c r="B1143" t="s">
        <v>163</v>
      </c>
      <c r="C1143" t="s">
        <v>87</v>
      </c>
      <c r="D1143" t="s">
        <v>42</v>
      </c>
      <c r="E1143" t="s">
        <v>16</v>
      </c>
      <c r="F1143" t="s">
        <v>87</v>
      </c>
      <c r="G1143" t="s">
        <v>95</v>
      </c>
      <c r="H1143" t="s">
        <v>49</v>
      </c>
      <c r="I1143" t="s">
        <v>43</v>
      </c>
      <c r="J1143">
        <v>2010</v>
      </c>
      <c r="K1143">
        <v>1</v>
      </c>
      <c r="L1143" t="s">
        <v>44</v>
      </c>
      <c r="M1143">
        <v>2883</v>
      </c>
      <c r="N1143">
        <v>34600</v>
      </c>
    </row>
    <row r="1144" spans="1:14" x14ac:dyDescent="0.25">
      <c r="A1144" t="s">
        <v>13</v>
      </c>
      <c r="B1144" t="s">
        <v>188</v>
      </c>
      <c r="C1144" t="s">
        <v>87</v>
      </c>
      <c r="D1144" t="s">
        <v>42</v>
      </c>
      <c r="E1144" t="s">
        <v>16</v>
      </c>
      <c r="F1144" t="s">
        <v>87</v>
      </c>
      <c r="G1144" t="s">
        <v>95</v>
      </c>
      <c r="H1144" t="s">
        <v>49</v>
      </c>
      <c r="I1144" t="s">
        <v>47</v>
      </c>
      <c r="J1144">
        <v>2012</v>
      </c>
      <c r="K1144">
        <v>2</v>
      </c>
      <c r="L1144" t="s">
        <v>48</v>
      </c>
      <c r="M1144">
        <v>9091</v>
      </c>
      <c r="N1144">
        <v>0</v>
      </c>
    </row>
    <row r="1145" spans="1:14" x14ac:dyDescent="0.25">
      <c r="A1145" t="s">
        <v>13</v>
      </c>
      <c r="B1145" t="s">
        <v>188</v>
      </c>
      <c r="C1145" t="s">
        <v>87</v>
      </c>
      <c r="D1145" t="s">
        <v>42</v>
      </c>
      <c r="E1145" t="s">
        <v>16</v>
      </c>
      <c r="F1145" t="s">
        <v>87</v>
      </c>
      <c r="G1145" t="s">
        <v>95</v>
      </c>
      <c r="H1145" t="s">
        <v>49</v>
      </c>
      <c r="I1145" t="s">
        <v>47</v>
      </c>
      <c r="J1145">
        <v>2012</v>
      </c>
      <c r="K1145">
        <v>5</v>
      </c>
      <c r="L1145" t="s">
        <v>48</v>
      </c>
      <c r="M1145">
        <v>9091</v>
      </c>
      <c r="N1145">
        <v>0</v>
      </c>
    </row>
    <row r="1146" spans="1:14" x14ac:dyDescent="0.25">
      <c r="A1146" t="s">
        <v>13</v>
      </c>
      <c r="B1146" t="s">
        <v>191</v>
      </c>
      <c r="C1146" t="s">
        <v>87</v>
      </c>
      <c r="D1146" t="s">
        <v>15</v>
      </c>
      <c r="E1146" t="s">
        <v>16</v>
      </c>
      <c r="F1146" t="s">
        <v>87</v>
      </c>
      <c r="G1146" t="s">
        <v>96</v>
      </c>
      <c r="H1146" t="s">
        <v>83</v>
      </c>
      <c r="I1146" t="s">
        <v>14</v>
      </c>
      <c r="J1146">
        <v>2010</v>
      </c>
      <c r="K1146">
        <v>1</v>
      </c>
      <c r="L1146" t="s">
        <v>18</v>
      </c>
      <c r="M1146">
        <v>0</v>
      </c>
      <c r="N1146">
        <v>0</v>
      </c>
    </row>
    <row r="1147" spans="1:14" x14ac:dyDescent="0.25">
      <c r="A1147" t="s">
        <v>13</v>
      </c>
      <c r="B1147" t="s">
        <v>192</v>
      </c>
      <c r="C1147" t="s">
        <v>87</v>
      </c>
      <c r="D1147" t="s">
        <v>15</v>
      </c>
      <c r="E1147" t="s">
        <v>16</v>
      </c>
      <c r="F1147" t="s">
        <v>87</v>
      </c>
      <c r="G1147" t="s">
        <v>96</v>
      </c>
      <c r="H1147" t="s">
        <v>83</v>
      </c>
      <c r="I1147" t="s">
        <v>57</v>
      </c>
      <c r="J1147">
        <v>2010</v>
      </c>
      <c r="K1147">
        <v>1</v>
      </c>
      <c r="L1147" t="s">
        <v>59</v>
      </c>
      <c r="M1147">
        <v>0</v>
      </c>
      <c r="N1147">
        <v>0</v>
      </c>
    </row>
    <row r="1148" spans="1:14" x14ac:dyDescent="0.25">
      <c r="A1148" t="s">
        <v>13</v>
      </c>
      <c r="B1148" t="s">
        <v>220</v>
      </c>
      <c r="C1148" t="s">
        <v>87</v>
      </c>
      <c r="D1148" t="s">
        <v>28</v>
      </c>
      <c r="E1148" t="s">
        <v>16</v>
      </c>
      <c r="F1148" t="s">
        <v>87</v>
      </c>
      <c r="G1148" t="s">
        <v>96</v>
      </c>
      <c r="H1148" t="s">
        <v>83</v>
      </c>
      <c r="I1148" t="s">
        <v>55</v>
      </c>
      <c r="J1148">
        <v>2010</v>
      </c>
      <c r="K1148">
        <v>1</v>
      </c>
      <c r="L1148" t="s">
        <v>56</v>
      </c>
      <c r="M1148">
        <v>0</v>
      </c>
      <c r="N1148">
        <v>0</v>
      </c>
    </row>
    <row r="1149" spans="1:14" x14ac:dyDescent="0.25">
      <c r="A1149" t="s">
        <v>13</v>
      </c>
      <c r="B1149" t="s">
        <v>221</v>
      </c>
      <c r="C1149" t="s">
        <v>87</v>
      </c>
      <c r="D1149" t="s">
        <v>31</v>
      </c>
      <c r="E1149" t="s">
        <v>16</v>
      </c>
      <c r="F1149" t="s">
        <v>87</v>
      </c>
      <c r="G1149" t="s">
        <v>96</v>
      </c>
      <c r="H1149" t="s">
        <v>83</v>
      </c>
      <c r="I1149" t="s">
        <v>62</v>
      </c>
      <c r="J1149">
        <v>2010</v>
      </c>
      <c r="K1149">
        <v>1</v>
      </c>
      <c r="L1149" t="s">
        <v>63</v>
      </c>
      <c r="M1149">
        <v>0</v>
      </c>
      <c r="N1149">
        <v>0</v>
      </c>
    </row>
    <row r="1150" spans="1:14" x14ac:dyDescent="0.25">
      <c r="A1150" t="s">
        <v>13</v>
      </c>
      <c r="B1150" t="s">
        <v>228</v>
      </c>
      <c r="C1150" t="s">
        <v>87</v>
      </c>
      <c r="D1150" t="s">
        <v>42</v>
      </c>
      <c r="E1150" t="s">
        <v>16</v>
      </c>
      <c r="F1150" t="s">
        <v>87</v>
      </c>
      <c r="G1150" t="s">
        <v>96</v>
      </c>
      <c r="H1150" t="s">
        <v>83</v>
      </c>
      <c r="I1150" t="s">
        <v>43</v>
      </c>
      <c r="J1150">
        <v>2012</v>
      </c>
      <c r="K1150">
        <v>1</v>
      </c>
      <c r="L1150" t="s">
        <v>44</v>
      </c>
      <c r="M1150">
        <v>0</v>
      </c>
      <c r="N1150">
        <v>0</v>
      </c>
    </row>
    <row r="1151" spans="1:14" x14ac:dyDescent="0.25">
      <c r="A1151" t="s">
        <v>13</v>
      </c>
      <c r="B1151" t="s">
        <v>176</v>
      </c>
      <c r="C1151" t="s">
        <v>87</v>
      </c>
      <c r="D1151" t="s">
        <v>15</v>
      </c>
      <c r="E1151" t="s">
        <v>16</v>
      </c>
      <c r="F1151" t="s">
        <v>87</v>
      </c>
      <c r="G1151" t="s">
        <v>97</v>
      </c>
      <c r="H1151" t="s">
        <v>49</v>
      </c>
      <c r="I1151" t="s">
        <v>14</v>
      </c>
      <c r="J1151">
        <v>2011</v>
      </c>
      <c r="K1151">
        <v>2</v>
      </c>
      <c r="L1151" t="s">
        <v>18</v>
      </c>
      <c r="M1151">
        <v>3145.05</v>
      </c>
      <c r="N1151">
        <v>0</v>
      </c>
    </row>
    <row r="1152" spans="1:14" x14ac:dyDescent="0.25">
      <c r="A1152" t="s">
        <v>13</v>
      </c>
      <c r="B1152" t="s">
        <v>176</v>
      </c>
      <c r="C1152" t="s">
        <v>87</v>
      </c>
      <c r="D1152" t="s">
        <v>15</v>
      </c>
      <c r="E1152" t="s">
        <v>16</v>
      </c>
      <c r="F1152" t="s">
        <v>87</v>
      </c>
      <c r="G1152" t="s">
        <v>97</v>
      </c>
      <c r="H1152" t="s">
        <v>49</v>
      </c>
      <c r="I1152" t="s">
        <v>14</v>
      </c>
      <c r="J1152">
        <v>2011</v>
      </c>
      <c r="K1152">
        <v>7</v>
      </c>
      <c r="L1152" t="s">
        <v>18</v>
      </c>
      <c r="M1152">
        <v>2773.35</v>
      </c>
      <c r="N1152">
        <v>0</v>
      </c>
    </row>
    <row r="1153" spans="1:14" x14ac:dyDescent="0.25">
      <c r="A1153" t="s">
        <v>13</v>
      </c>
      <c r="B1153" t="s">
        <v>176</v>
      </c>
      <c r="C1153" t="s">
        <v>87</v>
      </c>
      <c r="D1153" t="s">
        <v>15</v>
      </c>
      <c r="E1153" t="s">
        <v>16</v>
      </c>
      <c r="F1153" t="s">
        <v>87</v>
      </c>
      <c r="G1153" t="s">
        <v>97</v>
      </c>
      <c r="H1153" t="s">
        <v>49</v>
      </c>
      <c r="I1153" t="s">
        <v>14</v>
      </c>
      <c r="J1153">
        <v>2011</v>
      </c>
      <c r="K1153">
        <v>8</v>
      </c>
      <c r="L1153" t="s">
        <v>18</v>
      </c>
      <c r="M1153">
        <v>3523.53</v>
      </c>
      <c r="N1153">
        <v>0</v>
      </c>
    </row>
    <row r="1154" spans="1:14" x14ac:dyDescent="0.25">
      <c r="A1154" t="s">
        <v>13</v>
      </c>
      <c r="B1154" t="s">
        <v>176</v>
      </c>
      <c r="C1154" t="s">
        <v>87</v>
      </c>
      <c r="D1154" t="s">
        <v>15</v>
      </c>
      <c r="E1154" t="s">
        <v>16</v>
      </c>
      <c r="F1154" t="s">
        <v>87</v>
      </c>
      <c r="G1154" t="s">
        <v>97</v>
      </c>
      <c r="H1154" t="s">
        <v>49</v>
      </c>
      <c r="I1154" t="s">
        <v>14</v>
      </c>
      <c r="J1154">
        <v>2012</v>
      </c>
      <c r="K1154">
        <v>5</v>
      </c>
      <c r="L1154" t="s">
        <v>18</v>
      </c>
      <c r="M1154">
        <v>2997.96</v>
      </c>
      <c r="N1154">
        <v>0</v>
      </c>
    </row>
    <row r="1155" spans="1:14" x14ac:dyDescent="0.25">
      <c r="A1155" t="s">
        <v>13</v>
      </c>
      <c r="B1155" t="s">
        <v>178</v>
      </c>
      <c r="C1155" t="s">
        <v>87</v>
      </c>
      <c r="D1155" t="s">
        <v>19</v>
      </c>
      <c r="E1155" t="s">
        <v>16</v>
      </c>
      <c r="F1155" t="s">
        <v>87</v>
      </c>
      <c r="G1155" t="s">
        <v>97</v>
      </c>
      <c r="H1155" t="s">
        <v>49</v>
      </c>
      <c r="I1155" t="s">
        <v>20</v>
      </c>
      <c r="J1155">
        <v>2011</v>
      </c>
      <c r="K1155">
        <v>12</v>
      </c>
      <c r="L1155" t="s">
        <v>21</v>
      </c>
      <c r="M1155">
        <v>323.33</v>
      </c>
      <c r="N1155">
        <v>0</v>
      </c>
    </row>
    <row r="1156" spans="1:14" x14ac:dyDescent="0.25">
      <c r="A1156" t="s">
        <v>13</v>
      </c>
      <c r="B1156" t="s">
        <v>237</v>
      </c>
      <c r="C1156" t="s">
        <v>87</v>
      </c>
      <c r="D1156" t="s">
        <v>19</v>
      </c>
      <c r="E1156" t="s">
        <v>16</v>
      </c>
      <c r="F1156" t="s">
        <v>87</v>
      </c>
      <c r="G1156" t="s">
        <v>88</v>
      </c>
      <c r="H1156" t="s">
        <v>89</v>
      </c>
      <c r="I1156" t="s">
        <v>20</v>
      </c>
      <c r="J1156">
        <v>2010</v>
      </c>
      <c r="K1156">
        <v>1</v>
      </c>
      <c r="L1156" t="s">
        <v>69</v>
      </c>
      <c r="M1156">
        <v>0</v>
      </c>
      <c r="N1156">
        <v>0</v>
      </c>
    </row>
    <row r="1157" spans="1:14" x14ac:dyDescent="0.25">
      <c r="A1157" t="s">
        <v>13</v>
      </c>
      <c r="B1157" t="s">
        <v>209</v>
      </c>
      <c r="C1157" t="s">
        <v>87</v>
      </c>
      <c r="D1157" t="s">
        <v>28</v>
      </c>
      <c r="E1157" t="s">
        <v>16</v>
      </c>
      <c r="F1157" t="s">
        <v>87</v>
      </c>
      <c r="G1157" t="s">
        <v>88</v>
      </c>
      <c r="H1157" t="s">
        <v>89</v>
      </c>
      <c r="I1157" t="s">
        <v>55</v>
      </c>
      <c r="J1157">
        <v>2012</v>
      </c>
      <c r="K1157">
        <v>1</v>
      </c>
      <c r="L1157" t="s">
        <v>79</v>
      </c>
      <c r="M1157">
        <v>0</v>
      </c>
      <c r="N1157">
        <v>0</v>
      </c>
    </row>
    <row r="1158" spans="1:14" x14ac:dyDescent="0.25">
      <c r="A1158" t="s">
        <v>13</v>
      </c>
      <c r="B1158" t="s">
        <v>231</v>
      </c>
      <c r="C1158" t="s">
        <v>87</v>
      </c>
      <c r="D1158" t="s">
        <v>31</v>
      </c>
      <c r="E1158" t="s">
        <v>16</v>
      </c>
      <c r="F1158" t="s">
        <v>87</v>
      </c>
      <c r="G1158" t="s">
        <v>88</v>
      </c>
      <c r="H1158" t="s">
        <v>89</v>
      </c>
      <c r="I1158" t="s">
        <v>64</v>
      </c>
      <c r="J1158">
        <v>2010</v>
      </c>
      <c r="K1158">
        <v>1</v>
      </c>
      <c r="L1158" t="s">
        <v>65</v>
      </c>
      <c r="M1158">
        <v>0</v>
      </c>
      <c r="N1158">
        <v>0</v>
      </c>
    </row>
    <row r="1159" spans="1:14" x14ac:dyDescent="0.25">
      <c r="A1159" t="s">
        <v>13</v>
      </c>
      <c r="B1159" t="s">
        <v>210</v>
      </c>
      <c r="C1159" t="s">
        <v>87</v>
      </c>
      <c r="D1159" t="s">
        <v>31</v>
      </c>
      <c r="E1159" t="s">
        <v>16</v>
      </c>
      <c r="F1159" t="s">
        <v>87</v>
      </c>
      <c r="G1159" t="s">
        <v>88</v>
      </c>
      <c r="H1159" t="s">
        <v>89</v>
      </c>
      <c r="I1159" t="s">
        <v>36</v>
      </c>
      <c r="J1159">
        <v>2010</v>
      </c>
      <c r="K1159">
        <v>1</v>
      </c>
      <c r="L1159" t="s">
        <v>37</v>
      </c>
      <c r="M1159">
        <v>0</v>
      </c>
      <c r="N1159">
        <v>0</v>
      </c>
    </row>
    <row r="1160" spans="1:14" x14ac:dyDescent="0.25">
      <c r="A1160" t="s">
        <v>13</v>
      </c>
      <c r="B1160" t="s">
        <v>105</v>
      </c>
      <c r="C1160" t="s">
        <v>87</v>
      </c>
      <c r="D1160" t="s">
        <v>15</v>
      </c>
      <c r="E1160" t="s">
        <v>16</v>
      </c>
      <c r="F1160" t="s">
        <v>87</v>
      </c>
      <c r="G1160" t="s">
        <v>76</v>
      </c>
      <c r="H1160" t="s">
        <v>89</v>
      </c>
      <c r="I1160" t="s">
        <v>14</v>
      </c>
      <c r="J1160">
        <v>2010</v>
      </c>
      <c r="K1160">
        <v>4</v>
      </c>
      <c r="L1160" t="s">
        <v>18</v>
      </c>
      <c r="M1160">
        <v>72412.05</v>
      </c>
      <c r="N1160">
        <v>-77800</v>
      </c>
    </row>
    <row r="1161" spans="1:14" x14ac:dyDescent="0.25">
      <c r="A1161" t="s">
        <v>13</v>
      </c>
      <c r="B1161" t="s">
        <v>105</v>
      </c>
      <c r="C1161" t="s">
        <v>87</v>
      </c>
      <c r="D1161" t="s">
        <v>15</v>
      </c>
      <c r="E1161" t="s">
        <v>16</v>
      </c>
      <c r="F1161" t="s">
        <v>87</v>
      </c>
      <c r="G1161" t="s">
        <v>76</v>
      </c>
      <c r="H1161" t="s">
        <v>89</v>
      </c>
      <c r="I1161" t="s">
        <v>14</v>
      </c>
      <c r="J1161">
        <v>2011</v>
      </c>
      <c r="K1161">
        <v>8</v>
      </c>
      <c r="L1161" t="s">
        <v>18</v>
      </c>
      <c r="M1161">
        <v>80850.31</v>
      </c>
      <c r="N1161">
        <v>0</v>
      </c>
    </row>
    <row r="1162" spans="1:14" x14ac:dyDescent="0.25">
      <c r="A1162" t="s">
        <v>13</v>
      </c>
      <c r="B1162" t="s">
        <v>105</v>
      </c>
      <c r="C1162" t="s">
        <v>87</v>
      </c>
      <c r="D1162" t="s">
        <v>15</v>
      </c>
      <c r="E1162" t="s">
        <v>16</v>
      </c>
      <c r="F1162" t="s">
        <v>87</v>
      </c>
      <c r="G1162" t="s">
        <v>76</v>
      </c>
      <c r="H1162" t="s">
        <v>89</v>
      </c>
      <c r="I1162" t="s">
        <v>14</v>
      </c>
      <c r="J1162">
        <v>2012</v>
      </c>
      <c r="K1162">
        <v>8</v>
      </c>
      <c r="L1162" t="s">
        <v>18</v>
      </c>
      <c r="M1162">
        <v>75177.460000000006</v>
      </c>
      <c r="N1162">
        <v>0</v>
      </c>
    </row>
    <row r="1163" spans="1:14" x14ac:dyDescent="0.25">
      <c r="A1163" t="s">
        <v>13</v>
      </c>
      <c r="B1163" t="s">
        <v>105</v>
      </c>
      <c r="C1163" t="s">
        <v>87</v>
      </c>
      <c r="D1163" t="s">
        <v>15</v>
      </c>
      <c r="E1163" t="s">
        <v>16</v>
      </c>
      <c r="F1163" t="s">
        <v>87</v>
      </c>
      <c r="G1163" t="s">
        <v>76</v>
      </c>
      <c r="H1163" t="s">
        <v>89</v>
      </c>
      <c r="I1163" t="s">
        <v>14</v>
      </c>
      <c r="J1163">
        <v>2012</v>
      </c>
      <c r="K1163">
        <v>11</v>
      </c>
      <c r="L1163" t="s">
        <v>18</v>
      </c>
      <c r="M1163">
        <v>76621.66</v>
      </c>
      <c r="N1163">
        <v>0</v>
      </c>
    </row>
    <row r="1164" spans="1:14" x14ac:dyDescent="0.25">
      <c r="A1164" t="s">
        <v>13</v>
      </c>
      <c r="B1164" t="s">
        <v>132</v>
      </c>
      <c r="C1164" t="s">
        <v>87</v>
      </c>
      <c r="D1164" t="s">
        <v>15</v>
      </c>
      <c r="E1164" t="s">
        <v>16</v>
      </c>
      <c r="F1164" t="s">
        <v>87</v>
      </c>
      <c r="G1164" t="s">
        <v>76</v>
      </c>
      <c r="H1164" t="s">
        <v>89</v>
      </c>
      <c r="I1164" t="s">
        <v>53</v>
      </c>
      <c r="J1164">
        <v>2011</v>
      </c>
      <c r="K1164">
        <v>8</v>
      </c>
      <c r="L1164" t="s">
        <v>54</v>
      </c>
      <c r="M1164">
        <v>21.47</v>
      </c>
      <c r="N1164">
        <v>0</v>
      </c>
    </row>
    <row r="1165" spans="1:14" x14ac:dyDescent="0.25">
      <c r="A1165" t="s">
        <v>13</v>
      </c>
      <c r="B1165" t="s">
        <v>143</v>
      </c>
      <c r="C1165" t="s">
        <v>87</v>
      </c>
      <c r="D1165" t="s">
        <v>19</v>
      </c>
      <c r="E1165" t="s">
        <v>16</v>
      </c>
      <c r="F1165" t="s">
        <v>87</v>
      </c>
      <c r="G1165" t="s">
        <v>76</v>
      </c>
      <c r="H1165" t="s">
        <v>89</v>
      </c>
      <c r="I1165" t="s">
        <v>60</v>
      </c>
      <c r="J1165">
        <v>2010</v>
      </c>
      <c r="K1165">
        <v>9</v>
      </c>
      <c r="L1165" t="s">
        <v>61</v>
      </c>
      <c r="M1165">
        <v>103.3</v>
      </c>
      <c r="N1165">
        <v>0</v>
      </c>
    </row>
    <row r="1166" spans="1:14" x14ac:dyDescent="0.25">
      <c r="A1166" t="s">
        <v>13</v>
      </c>
      <c r="B1166" t="s">
        <v>107</v>
      </c>
      <c r="C1166" t="s">
        <v>87</v>
      </c>
      <c r="D1166" t="s">
        <v>19</v>
      </c>
      <c r="E1166" t="s">
        <v>16</v>
      </c>
      <c r="F1166" t="s">
        <v>87</v>
      </c>
      <c r="G1166" t="s">
        <v>76</v>
      </c>
      <c r="H1166" t="s">
        <v>89</v>
      </c>
      <c r="I1166" t="s">
        <v>22</v>
      </c>
      <c r="J1166">
        <v>2012</v>
      </c>
      <c r="K1166">
        <v>4</v>
      </c>
      <c r="L1166" t="s">
        <v>23</v>
      </c>
      <c r="M1166">
        <v>5609.99</v>
      </c>
      <c r="N1166">
        <v>0</v>
      </c>
    </row>
    <row r="1167" spans="1:14" x14ac:dyDescent="0.25">
      <c r="A1167" t="s">
        <v>13</v>
      </c>
      <c r="B1167" t="s">
        <v>107</v>
      </c>
      <c r="C1167" t="s">
        <v>87</v>
      </c>
      <c r="D1167" t="s">
        <v>19</v>
      </c>
      <c r="E1167" t="s">
        <v>16</v>
      </c>
      <c r="F1167" t="s">
        <v>87</v>
      </c>
      <c r="G1167" t="s">
        <v>76</v>
      </c>
      <c r="H1167" t="s">
        <v>89</v>
      </c>
      <c r="I1167" t="s">
        <v>22</v>
      </c>
      <c r="J1167">
        <v>2012</v>
      </c>
      <c r="K1167">
        <v>7</v>
      </c>
      <c r="L1167" t="s">
        <v>23</v>
      </c>
      <c r="M1167">
        <v>5775.81</v>
      </c>
      <c r="N1167">
        <v>0</v>
      </c>
    </row>
    <row r="1168" spans="1:14" x14ac:dyDescent="0.25">
      <c r="A1168" t="s">
        <v>13</v>
      </c>
      <c r="B1168" t="s">
        <v>108</v>
      </c>
      <c r="C1168" t="s">
        <v>87</v>
      </c>
      <c r="D1168" t="s">
        <v>19</v>
      </c>
      <c r="E1168" t="s">
        <v>16</v>
      </c>
      <c r="F1168" t="s">
        <v>87</v>
      </c>
      <c r="G1168" t="s">
        <v>76</v>
      </c>
      <c r="H1168" t="s">
        <v>89</v>
      </c>
      <c r="I1168" t="s">
        <v>24</v>
      </c>
      <c r="J1168">
        <v>2011</v>
      </c>
      <c r="K1168">
        <v>3</v>
      </c>
      <c r="L1168" t="s">
        <v>25</v>
      </c>
      <c r="M1168">
        <v>598.75</v>
      </c>
      <c r="N1168">
        <v>0</v>
      </c>
    </row>
    <row r="1169" spans="1:14" x14ac:dyDescent="0.25">
      <c r="A1169" t="s">
        <v>13</v>
      </c>
      <c r="B1169" t="s">
        <v>178</v>
      </c>
      <c r="C1169" t="s">
        <v>87</v>
      </c>
      <c r="D1169" t="s">
        <v>19</v>
      </c>
      <c r="E1169" t="s">
        <v>16</v>
      </c>
      <c r="F1169" t="s">
        <v>87</v>
      </c>
      <c r="G1169" t="s">
        <v>97</v>
      </c>
      <c r="H1169" t="s">
        <v>49</v>
      </c>
      <c r="I1169" t="s">
        <v>20</v>
      </c>
      <c r="J1169">
        <v>2012</v>
      </c>
      <c r="K1169">
        <v>12</v>
      </c>
      <c r="L1169" t="s">
        <v>21</v>
      </c>
      <c r="M1169">
        <v>21.64</v>
      </c>
      <c r="N1169">
        <v>0</v>
      </c>
    </row>
    <row r="1170" spans="1:14" x14ac:dyDescent="0.25">
      <c r="A1170" t="s">
        <v>13</v>
      </c>
      <c r="B1170" t="s">
        <v>179</v>
      </c>
      <c r="C1170" t="s">
        <v>87</v>
      </c>
      <c r="D1170" t="s">
        <v>19</v>
      </c>
      <c r="E1170" t="s">
        <v>16</v>
      </c>
      <c r="F1170" t="s">
        <v>87</v>
      </c>
      <c r="G1170" t="s">
        <v>97</v>
      </c>
      <c r="H1170" t="s">
        <v>49</v>
      </c>
      <c r="I1170" t="s">
        <v>22</v>
      </c>
      <c r="J1170">
        <v>2010</v>
      </c>
      <c r="K1170">
        <v>8</v>
      </c>
      <c r="L1170" t="s">
        <v>23</v>
      </c>
      <c r="M1170">
        <v>95.05</v>
      </c>
      <c r="N1170">
        <v>0</v>
      </c>
    </row>
    <row r="1171" spans="1:14" x14ac:dyDescent="0.25">
      <c r="A1171" t="s">
        <v>13</v>
      </c>
      <c r="B1171" t="s">
        <v>179</v>
      </c>
      <c r="C1171" t="s">
        <v>87</v>
      </c>
      <c r="D1171" t="s">
        <v>19</v>
      </c>
      <c r="E1171" t="s">
        <v>16</v>
      </c>
      <c r="F1171" t="s">
        <v>87</v>
      </c>
      <c r="G1171" t="s">
        <v>97</v>
      </c>
      <c r="H1171" t="s">
        <v>49</v>
      </c>
      <c r="I1171" t="s">
        <v>22</v>
      </c>
      <c r="J1171">
        <v>2011</v>
      </c>
      <c r="K1171">
        <v>6</v>
      </c>
      <c r="L1171" t="s">
        <v>23</v>
      </c>
      <c r="M1171">
        <v>125.14</v>
      </c>
      <c r="N1171">
        <v>0</v>
      </c>
    </row>
    <row r="1172" spans="1:14" x14ac:dyDescent="0.25">
      <c r="A1172" t="s">
        <v>13</v>
      </c>
      <c r="B1172" t="s">
        <v>180</v>
      </c>
      <c r="C1172" t="s">
        <v>87</v>
      </c>
      <c r="D1172" t="s">
        <v>19</v>
      </c>
      <c r="E1172" t="s">
        <v>16</v>
      </c>
      <c r="F1172" t="s">
        <v>87</v>
      </c>
      <c r="G1172" t="s">
        <v>97</v>
      </c>
      <c r="H1172" t="s">
        <v>49</v>
      </c>
      <c r="I1172" t="s">
        <v>24</v>
      </c>
      <c r="J1172">
        <v>2010</v>
      </c>
      <c r="K1172">
        <v>5</v>
      </c>
      <c r="L1172" t="s">
        <v>25</v>
      </c>
      <c r="M1172">
        <v>6.53</v>
      </c>
      <c r="N1172">
        <v>0</v>
      </c>
    </row>
    <row r="1173" spans="1:14" x14ac:dyDescent="0.25">
      <c r="A1173" t="s">
        <v>13</v>
      </c>
      <c r="B1173" t="s">
        <v>180</v>
      </c>
      <c r="C1173" t="s">
        <v>87</v>
      </c>
      <c r="D1173" t="s">
        <v>19</v>
      </c>
      <c r="E1173" t="s">
        <v>16</v>
      </c>
      <c r="F1173" t="s">
        <v>87</v>
      </c>
      <c r="G1173" t="s">
        <v>97</v>
      </c>
      <c r="H1173" t="s">
        <v>49</v>
      </c>
      <c r="I1173" t="s">
        <v>24</v>
      </c>
      <c r="J1173">
        <v>2011</v>
      </c>
      <c r="K1173">
        <v>4</v>
      </c>
      <c r="L1173" t="s">
        <v>25</v>
      </c>
      <c r="M1173">
        <v>16.52</v>
      </c>
      <c r="N1173">
        <v>0</v>
      </c>
    </row>
    <row r="1174" spans="1:14" x14ac:dyDescent="0.25">
      <c r="A1174" t="s">
        <v>13</v>
      </c>
      <c r="B1174" t="s">
        <v>180</v>
      </c>
      <c r="C1174" t="s">
        <v>87</v>
      </c>
      <c r="D1174" t="s">
        <v>19</v>
      </c>
      <c r="E1174" t="s">
        <v>16</v>
      </c>
      <c r="F1174" t="s">
        <v>87</v>
      </c>
      <c r="G1174" t="s">
        <v>97</v>
      </c>
      <c r="H1174" t="s">
        <v>49</v>
      </c>
      <c r="I1174" t="s">
        <v>24</v>
      </c>
      <c r="J1174">
        <v>2012</v>
      </c>
      <c r="K1174">
        <v>11</v>
      </c>
      <c r="L1174" t="s">
        <v>25</v>
      </c>
      <c r="M1174">
        <v>3.02</v>
      </c>
      <c r="N1174">
        <v>0</v>
      </c>
    </row>
    <row r="1175" spans="1:14" x14ac:dyDescent="0.25">
      <c r="A1175" t="s">
        <v>13</v>
      </c>
      <c r="B1175" t="s">
        <v>183</v>
      </c>
      <c r="C1175" t="s">
        <v>87</v>
      </c>
      <c r="D1175" t="s">
        <v>31</v>
      </c>
      <c r="E1175" t="s">
        <v>16</v>
      </c>
      <c r="F1175" t="s">
        <v>87</v>
      </c>
      <c r="G1175" t="s">
        <v>97</v>
      </c>
      <c r="H1175" t="s">
        <v>49</v>
      </c>
      <c r="I1175" t="s">
        <v>62</v>
      </c>
      <c r="J1175">
        <v>2010</v>
      </c>
      <c r="K1175">
        <v>7</v>
      </c>
      <c r="L1175" t="s">
        <v>63</v>
      </c>
      <c r="M1175">
        <v>99460.5</v>
      </c>
      <c r="N1175">
        <v>0</v>
      </c>
    </row>
    <row r="1176" spans="1:14" x14ac:dyDescent="0.25">
      <c r="A1176" t="s">
        <v>13</v>
      </c>
      <c r="B1176" t="s">
        <v>183</v>
      </c>
      <c r="C1176" t="s">
        <v>87</v>
      </c>
      <c r="D1176" t="s">
        <v>31</v>
      </c>
      <c r="E1176" t="s">
        <v>16</v>
      </c>
      <c r="F1176" t="s">
        <v>87</v>
      </c>
      <c r="G1176" t="s">
        <v>97</v>
      </c>
      <c r="H1176" t="s">
        <v>49</v>
      </c>
      <c r="I1176" t="s">
        <v>62</v>
      </c>
      <c r="J1176">
        <v>2010</v>
      </c>
      <c r="K1176">
        <v>8</v>
      </c>
      <c r="L1176" t="s">
        <v>63</v>
      </c>
      <c r="M1176">
        <v>7784.72</v>
      </c>
      <c r="N1176">
        <v>0</v>
      </c>
    </row>
    <row r="1177" spans="1:14" x14ac:dyDescent="0.25">
      <c r="A1177" t="s">
        <v>13</v>
      </c>
      <c r="B1177" t="s">
        <v>197</v>
      </c>
      <c r="C1177" t="s">
        <v>87</v>
      </c>
      <c r="D1177" t="s">
        <v>31</v>
      </c>
      <c r="E1177" t="s">
        <v>16</v>
      </c>
      <c r="F1177" t="s">
        <v>87</v>
      </c>
      <c r="G1177" t="s">
        <v>97</v>
      </c>
      <c r="H1177" t="s">
        <v>49</v>
      </c>
      <c r="I1177" t="s">
        <v>84</v>
      </c>
      <c r="J1177">
        <v>2012</v>
      </c>
      <c r="K1177">
        <v>11</v>
      </c>
      <c r="L1177" t="s">
        <v>85</v>
      </c>
      <c r="M1177">
        <v>16.13</v>
      </c>
      <c r="N1177">
        <v>0</v>
      </c>
    </row>
    <row r="1178" spans="1:14" x14ac:dyDescent="0.25">
      <c r="A1178" t="s">
        <v>13</v>
      </c>
      <c r="B1178" t="s">
        <v>200</v>
      </c>
      <c r="C1178" t="s">
        <v>87</v>
      </c>
      <c r="D1178" t="s">
        <v>42</v>
      </c>
      <c r="E1178" t="s">
        <v>16</v>
      </c>
      <c r="F1178" t="s">
        <v>87</v>
      </c>
      <c r="G1178" t="s">
        <v>97</v>
      </c>
      <c r="H1178" t="s">
        <v>49</v>
      </c>
      <c r="I1178" t="s">
        <v>45</v>
      </c>
      <c r="J1178">
        <v>2012</v>
      </c>
      <c r="K1178">
        <v>4</v>
      </c>
      <c r="L1178" t="s">
        <v>46</v>
      </c>
      <c r="M1178">
        <v>2575</v>
      </c>
      <c r="N1178">
        <v>0</v>
      </c>
    </row>
    <row r="1179" spans="1:14" x14ac:dyDescent="0.25">
      <c r="A1179" t="s">
        <v>13</v>
      </c>
      <c r="B1179" t="s">
        <v>200</v>
      </c>
      <c r="C1179" t="s">
        <v>87</v>
      </c>
      <c r="D1179" t="s">
        <v>42</v>
      </c>
      <c r="E1179" t="s">
        <v>16</v>
      </c>
      <c r="F1179" t="s">
        <v>87</v>
      </c>
      <c r="G1179" t="s">
        <v>97</v>
      </c>
      <c r="H1179" t="s">
        <v>49</v>
      </c>
      <c r="I1179" t="s">
        <v>45</v>
      </c>
      <c r="J1179">
        <v>2012</v>
      </c>
      <c r="K1179">
        <v>7</v>
      </c>
      <c r="L1179" t="s">
        <v>46</v>
      </c>
      <c r="M1179">
        <v>2575</v>
      </c>
      <c r="N1179">
        <v>0</v>
      </c>
    </row>
    <row r="1180" spans="1:14" x14ac:dyDescent="0.25">
      <c r="A1180" t="s">
        <v>13</v>
      </c>
      <c r="B1180" t="s">
        <v>200</v>
      </c>
      <c r="C1180" t="s">
        <v>87</v>
      </c>
      <c r="D1180" t="s">
        <v>42</v>
      </c>
      <c r="E1180" t="s">
        <v>16</v>
      </c>
      <c r="F1180" t="s">
        <v>87</v>
      </c>
      <c r="G1180" t="s">
        <v>97</v>
      </c>
      <c r="H1180" t="s">
        <v>49</v>
      </c>
      <c r="I1180" t="s">
        <v>45</v>
      </c>
      <c r="J1180">
        <v>2012</v>
      </c>
      <c r="K1180">
        <v>10</v>
      </c>
      <c r="L1180" t="s">
        <v>46</v>
      </c>
      <c r="M1180">
        <v>2575</v>
      </c>
      <c r="N1180">
        <v>0</v>
      </c>
    </row>
    <row r="1181" spans="1:14" x14ac:dyDescent="0.25">
      <c r="A1181" t="s">
        <v>13</v>
      </c>
      <c r="B1181" t="s">
        <v>201</v>
      </c>
      <c r="C1181" t="s">
        <v>87</v>
      </c>
      <c r="D1181" t="s">
        <v>42</v>
      </c>
      <c r="E1181" t="s">
        <v>16</v>
      </c>
      <c r="F1181" t="s">
        <v>87</v>
      </c>
      <c r="G1181" t="s">
        <v>97</v>
      </c>
      <c r="H1181" t="s">
        <v>49</v>
      </c>
      <c r="I1181" t="s">
        <v>47</v>
      </c>
      <c r="J1181">
        <v>2010</v>
      </c>
      <c r="K1181">
        <v>1</v>
      </c>
      <c r="L1181" t="s">
        <v>48</v>
      </c>
      <c r="M1181">
        <v>516</v>
      </c>
      <c r="N1181">
        <v>6200</v>
      </c>
    </row>
    <row r="1182" spans="1:14" x14ac:dyDescent="0.25">
      <c r="A1182" t="s">
        <v>13</v>
      </c>
      <c r="B1182" t="s">
        <v>201</v>
      </c>
      <c r="C1182" t="s">
        <v>87</v>
      </c>
      <c r="D1182" t="s">
        <v>42</v>
      </c>
      <c r="E1182" t="s">
        <v>16</v>
      </c>
      <c r="F1182" t="s">
        <v>87</v>
      </c>
      <c r="G1182" t="s">
        <v>97</v>
      </c>
      <c r="H1182" t="s">
        <v>49</v>
      </c>
      <c r="I1182" t="s">
        <v>47</v>
      </c>
      <c r="J1182">
        <v>2010</v>
      </c>
      <c r="K1182">
        <v>10</v>
      </c>
      <c r="L1182" t="s">
        <v>48</v>
      </c>
      <c r="M1182">
        <v>516</v>
      </c>
      <c r="N1182">
        <v>0</v>
      </c>
    </row>
    <row r="1183" spans="1:14" x14ac:dyDescent="0.25">
      <c r="A1183" t="s">
        <v>13</v>
      </c>
      <c r="B1183" t="s">
        <v>108</v>
      </c>
      <c r="C1183" t="s">
        <v>87</v>
      </c>
      <c r="D1183" t="s">
        <v>19</v>
      </c>
      <c r="E1183" t="s">
        <v>16</v>
      </c>
      <c r="F1183" t="s">
        <v>87</v>
      </c>
      <c r="G1183" t="s">
        <v>76</v>
      </c>
      <c r="H1183" t="s">
        <v>89</v>
      </c>
      <c r="I1183" t="s">
        <v>24</v>
      </c>
      <c r="J1183">
        <v>2012</v>
      </c>
      <c r="K1183">
        <v>3</v>
      </c>
      <c r="L1183" t="s">
        <v>25</v>
      </c>
      <c r="M1183">
        <v>704.68</v>
      </c>
      <c r="N1183">
        <v>0</v>
      </c>
    </row>
    <row r="1184" spans="1:14" x14ac:dyDescent="0.25">
      <c r="A1184" t="s">
        <v>13</v>
      </c>
      <c r="B1184" t="s">
        <v>108</v>
      </c>
      <c r="C1184" t="s">
        <v>87</v>
      </c>
      <c r="D1184" t="s">
        <v>19</v>
      </c>
      <c r="E1184" t="s">
        <v>16</v>
      </c>
      <c r="F1184" t="s">
        <v>87</v>
      </c>
      <c r="G1184" t="s">
        <v>76</v>
      </c>
      <c r="H1184" t="s">
        <v>89</v>
      </c>
      <c r="I1184" t="s">
        <v>24</v>
      </c>
      <c r="J1184">
        <v>2012</v>
      </c>
      <c r="K1184">
        <v>4</v>
      </c>
      <c r="L1184" t="s">
        <v>25</v>
      </c>
      <c r="M1184">
        <v>764.01</v>
      </c>
      <c r="N1184">
        <v>0</v>
      </c>
    </row>
    <row r="1185" spans="1:14" x14ac:dyDescent="0.25">
      <c r="A1185" t="s">
        <v>13</v>
      </c>
      <c r="B1185" t="s">
        <v>144</v>
      </c>
      <c r="C1185" t="s">
        <v>87</v>
      </c>
      <c r="D1185" t="s">
        <v>19</v>
      </c>
      <c r="E1185" t="s">
        <v>16</v>
      </c>
      <c r="F1185" t="s">
        <v>87</v>
      </c>
      <c r="G1185" t="s">
        <v>76</v>
      </c>
      <c r="H1185" t="s">
        <v>89</v>
      </c>
      <c r="I1185" t="s">
        <v>26</v>
      </c>
      <c r="J1185">
        <v>2010</v>
      </c>
      <c r="K1185">
        <v>1</v>
      </c>
      <c r="L1185" t="s">
        <v>27</v>
      </c>
      <c r="M1185">
        <v>12843.71</v>
      </c>
      <c r="N1185">
        <v>0</v>
      </c>
    </row>
    <row r="1186" spans="1:14" x14ac:dyDescent="0.25">
      <c r="A1186" t="s">
        <v>13</v>
      </c>
      <c r="B1186" t="s">
        <v>144</v>
      </c>
      <c r="C1186" t="s">
        <v>87</v>
      </c>
      <c r="D1186" t="s">
        <v>19</v>
      </c>
      <c r="E1186" t="s">
        <v>16</v>
      </c>
      <c r="F1186" t="s">
        <v>87</v>
      </c>
      <c r="G1186" t="s">
        <v>76</v>
      </c>
      <c r="H1186" t="s">
        <v>89</v>
      </c>
      <c r="I1186" t="s">
        <v>26</v>
      </c>
      <c r="J1186">
        <v>2011</v>
      </c>
      <c r="K1186">
        <v>8</v>
      </c>
      <c r="L1186" t="s">
        <v>27</v>
      </c>
      <c r="M1186">
        <v>17083.73</v>
      </c>
      <c r="N1186">
        <v>0</v>
      </c>
    </row>
    <row r="1187" spans="1:14" x14ac:dyDescent="0.25">
      <c r="A1187" t="s">
        <v>13</v>
      </c>
      <c r="B1187" t="s">
        <v>110</v>
      </c>
      <c r="C1187" t="s">
        <v>87</v>
      </c>
      <c r="D1187" t="s">
        <v>28</v>
      </c>
      <c r="E1187" t="s">
        <v>16</v>
      </c>
      <c r="F1187" t="s">
        <v>87</v>
      </c>
      <c r="G1187" t="s">
        <v>76</v>
      </c>
      <c r="H1187" t="s">
        <v>89</v>
      </c>
      <c r="I1187" t="s">
        <v>29</v>
      </c>
      <c r="J1187">
        <v>2011</v>
      </c>
      <c r="K1187">
        <v>12</v>
      </c>
      <c r="L1187" t="s">
        <v>30</v>
      </c>
      <c r="M1187">
        <v>1354.32</v>
      </c>
      <c r="N1187">
        <v>0</v>
      </c>
    </row>
    <row r="1188" spans="1:14" x14ac:dyDescent="0.25">
      <c r="A1188" t="s">
        <v>13</v>
      </c>
      <c r="B1188" t="s">
        <v>110</v>
      </c>
      <c r="C1188" t="s">
        <v>87</v>
      </c>
      <c r="D1188" t="s">
        <v>28</v>
      </c>
      <c r="E1188" t="s">
        <v>16</v>
      </c>
      <c r="F1188" t="s">
        <v>87</v>
      </c>
      <c r="G1188" t="s">
        <v>76</v>
      </c>
      <c r="H1188" t="s">
        <v>89</v>
      </c>
      <c r="I1188" t="s">
        <v>29</v>
      </c>
      <c r="J1188">
        <v>2012</v>
      </c>
      <c r="K1188">
        <v>9</v>
      </c>
      <c r="L1188" t="s">
        <v>30</v>
      </c>
      <c r="M1188">
        <v>633.48</v>
      </c>
      <c r="N1188">
        <v>0</v>
      </c>
    </row>
    <row r="1189" spans="1:14" x14ac:dyDescent="0.25">
      <c r="A1189" t="s">
        <v>13</v>
      </c>
      <c r="B1189" t="s">
        <v>111</v>
      </c>
      <c r="C1189" t="s">
        <v>87</v>
      </c>
      <c r="D1189" t="s">
        <v>28</v>
      </c>
      <c r="E1189" t="s">
        <v>16</v>
      </c>
      <c r="F1189" t="s">
        <v>87</v>
      </c>
      <c r="G1189" t="s">
        <v>76</v>
      </c>
      <c r="H1189" t="s">
        <v>89</v>
      </c>
      <c r="I1189" t="s">
        <v>55</v>
      </c>
      <c r="J1189">
        <v>2010</v>
      </c>
      <c r="K1189">
        <v>10</v>
      </c>
      <c r="L1189" t="s">
        <v>79</v>
      </c>
      <c r="M1189">
        <v>0</v>
      </c>
      <c r="N1189">
        <v>0</v>
      </c>
    </row>
    <row r="1190" spans="1:14" x14ac:dyDescent="0.25">
      <c r="A1190" t="s">
        <v>13</v>
      </c>
      <c r="B1190" t="s">
        <v>111</v>
      </c>
      <c r="C1190" t="s">
        <v>87</v>
      </c>
      <c r="D1190" t="s">
        <v>28</v>
      </c>
      <c r="E1190" t="s">
        <v>16</v>
      </c>
      <c r="F1190" t="s">
        <v>87</v>
      </c>
      <c r="G1190" t="s">
        <v>76</v>
      </c>
      <c r="H1190" t="s">
        <v>89</v>
      </c>
      <c r="I1190" t="s">
        <v>55</v>
      </c>
      <c r="J1190">
        <v>2012</v>
      </c>
      <c r="K1190">
        <v>12</v>
      </c>
      <c r="L1190" t="s">
        <v>79</v>
      </c>
      <c r="M1190">
        <v>292.14</v>
      </c>
      <c r="N1190">
        <v>0</v>
      </c>
    </row>
    <row r="1191" spans="1:14" x14ac:dyDescent="0.25">
      <c r="A1191" t="s">
        <v>13</v>
      </c>
      <c r="B1191" t="s">
        <v>112</v>
      </c>
      <c r="C1191" t="s">
        <v>87</v>
      </c>
      <c r="D1191" t="s">
        <v>31</v>
      </c>
      <c r="E1191" t="s">
        <v>16</v>
      </c>
      <c r="F1191" t="s">
        <v>87</v>
      </c>
      <c r="G1191" t="s">
        <v>76</v>
      </c>
      <c r="H1191" t="s">
        <v>89</v>
      </c>
      <c r="I1191" t="s">
        <v>62</v>
      </c>
      <c r="J1191">
        <v>2011</v>
      </c>
      <c r="K1191">
        <v>9</v>
      </c>
      <c r="L1191" t="s">
        <v>63</v>
      </c>
      <c r="M1191">
        <v>2728.2</v>
      </c>
      <c r="N1191">
        <v>0</v>
      </c>
    </row>
    <row r="1192" spans="1:14" x14ac:dyDescent="0.25">
      <c r="A1192" t="s">
        <v>13</v>
      </c>
      <c r="B1192" t="s">
        <v>113</v>
      </c>
      <c r="C1192" t="s">
        <v>87</v>
      </c>
      <c r="D1192" t="s">
        <v>31</v>
      </c>
      <c r="E1192" t="s">
        <v>16</v>
      </c>
      <c r="F1192" t="s">
        <v>87</v>
      </c>
      <c r="G1192" t="s">
        <v>76</v>
      </c>
      <c r="H1192" t="s">
        <v>89</v>
      </c>
      <c r="I1192" t="s">
        <v>32</v>
      </c>
      <c r="J1192">
        <v>2012</v>
      </c>
      <c r="K1192">
        <v>3</v>
      </c>
      <c r="L1192" t="s">
        <v>33</v>
      </c>
      <c r="M1192">
        <v>238.32</v>
      </c>
      <c r="N1192">
        <v>0</v>
      </c>
    </row>
    <row r="1193" spans="1:14" x14ac:dyDescent="0.25">
      <c r="A1193" t="s">
        <v>13</v>
      </c>
      <c r="B1193" t="s">
        <v>205</v>
      </c>
      <c r="C1193" t="s">
        <v>87</v>
      </c>
      <c r="D1193" t="s">
        <v>31</v>
      </c>
      <c r="E1193" t="s">
        <v>16</v>
      </c>
      <c r="F1193" t="s">
        <v>87</v>
      </c>
      <c r="G1193" t="s">
        <v>76</v>
      </c>
      <c r="H1193" t="s">
        <v>89</v>
      </c>
      <c r="I1193" t="s">
        <v>34</v>
      </c>
      <c r="J1193">
        <v>2012</v>
      </c>
      <c r="K1193">
        <v>7</v>
      </c>
      <c r="L1193" t="s">
        <v>35</v>
      </c>
      <c r="M1193">
        <v>873.31</v>
      </c>
      <c r="N1193">
        <v>0</v>
      </c>
    </row>
    <row r="1194" spans="1:14" x14ac:dyDescent="0.25">
      <c r="A1194" t="s">
        <v>13</v>
      </c>
      <c r="B1194" t="s">
        <v>116</v>
      </c>
      <c r="C1194" t="s">
        <v>87</v>
      </c>
      <c r="D1194" t="s">
        <v>31</v>
      </c>
      <c r="E1194" t="s">
        <v>16</v>
      </c>
      <c r="F1194" t="s">
        <v>87</v>
      </c>
      <c r="G1194" t="s">
        <v>76</v>
      </c>
      <c r="H1194" t="s">
        <v>89</v>
      </c>
      <c r="I1194" t="s">
        <v>40</v>
      </c>
      <c r="J1194">
        <v>2010</v>
      </c>
      <c r="K1194">
        <v>11</v>
      </c>
      <c r="L1194" t="s">
        <v>41</v>
      </c>
      <c r="M1194">
        <v>668.43</v>
      </c>
      <c r="N1194">
        <v>0</v>
      </c>
    </row>
    <row r="1195" spans="1:14" x14ac:dyDescent="0.25">
      <c r="A1195" t="s">
        <v>13</v>
      </c>
      <c r="B1195" t="s">
        <v>116</v>
      </c>
      <c r="C1195" t="s">
        <v>87</v>
      </c>
      <c r="D1195" t="s">
        <v>31</v>
      </c>
      <c r="E1195" t="s">
        <v>16</v>
      </c>
      <c r="F1195" t="s">
        <v>87</v>
      </c>
      <c r="G1195" t="s">
        <v>76</v>
      </c>
      <c r="H1195" t="s">
        <v>89</v>
      </c>
      <c r="I1195" t="s">
        <v>40</v>
      </c>
      <c r="J1195">
        <v>2012</v>
      </c>
      <c r="K1195">
        <v>6</v>
      </c>
      <c r="L1195" t="s">
        <v>41</v>
      </c>
      <c r="M1195">
        <v>613.1</v>
      </c>
      <c r="N1195">
        <v>0</v>
      </c>
    </row>
    <row r="1196" spans="1:14" x14ac:dyDescent="0.25">
      <c r="A1196" t="s">
        <v>13</v>
      </c>
      <c r="B1196" t="s">
        <v>117</v>
      </c>
      <c r="C1196" t="s">
        <v>87</v>
      </c>
      <c r="D1196" t="s">
        <v>42</v>
      </c>
      <c r="E1196" t="s">
        <v>16</v>
      </c>
      <c r="F1196" t="s">
        <v>87</v>
      </c>
      <c r="G1196" t="s">
        <v>76</v>
      </c>
      <c r="H1196" t="s">
        <v>89</v>
      </c>
      <c r="I1196" t="s">
        <v>70</v>
      </c>
      <c r="J1196">
        <v>2011</v>
      </c>
      <c r="K1196">
        <v>5</v>
      </c>
      <c r="L1196" t="s">
        <v>71</v>
      </c>
      <c r="M1196">
        <v>625</v>
      </c>
      <c r="N1196">
        <v>0</v>
      </c>
    </row>
    <row r="1197" spans="1:14" x14ac:dyDescent="0.25">
      <c r="A1197" t="s">
        <v>13</v>
      </c>
      <c r="B1197" t="s">
        <v>117</v>
      </c>
      <c r="C1197" t="s">
        <v>87</v>
      </c>
      <c r="D1197" t="s">
        <v>42</v>
      </c>
      <c r="E1197" t="s">
        <v>16</v>
      </c>
      <c r="F1197" t="s">
        <v>87</v>
      </c>
      <c r="G1197" t="s">
        <v>76</v>
      </c>
      <c r="H1197" t="s">
        <v>89</v>
      </c>
      <c r="I1197" t="s">
        <v>70</v>
      </c>
      <c r="J1197">
        <v>2011</v>
      </c>
      <c r="K1197">
        <v>8</v>
      </c>
      <c r="L1197" t="s">
        <v>71</v>
      </c>
      <c r="M1197">
        <v>625</v>
      </c>
      <c r="N1197">
        <v>0</v>
      </c>
    </row>
    <row r="1198" spans="1:14" x14ac:dyDescent="0.25">
      <c r="A1198" t="s">
        <v>13</v>
      </c>
      <c r="B1198" t="s">
        <v>117</v>
      </c>
      <c r="C1198" t="s">
        <v>87</v>
      </c>
      <c r="D1198" t="s">
        <v>42</v>
      </c>
      <c r="E1198" t="s">
        <v>16</v>
      </c>
      <c r="F1198" t="s">
        <v>87</v>
      </c>
      <c r="G1198" t="s">
        <v>76</v>
      </c>
      <c r="H1198" t="s">
        <v>89</v>
      </c>
      <c r="I1198" t="s">
        <v>70</v>
      </c>
      <c r="J1198">
        <v>2011</v>
      </c>
      <c r="K1198">
        <v>11</v>
      </c>
      <c r="L1198" t="s">
        <v>71</v>
      </c>
      <c r="M1198">
        <v>625</v>
      </c>
      <c r="N1198">
        <v>0</v>
      </c>
    </row>
    <row r="1199" spans="1:14" x14ac:dyDescent="0.25">
      <c r="A1199" t="s">
        <v>13</v>
      </c>
      <c r="B1199" t="s">
        <v>145</v>
      </c>
      <c r="C1199" t="s">
        <v>87</v>
      </c>
      <c r="D1199" t="s">
        <v>42</v>
      </c>
      <c r="E1199" t="s">
        <v>16</v>
      </c>
      <c r="F1199" t="s">
        <v>87</v>
      </c>
      <c r="G1199" t="s">
        <v>76</v>
      </c>
      <c r="H1199" t="s">
        <v>89</v>
      </c>
      <c r="I1199" t="s">
        <v>43</v>
      </c>
      <c r="J1199">
        <v>2010</v>
      </c>
      <c r="K1199">
        <v>5</v>
      </c>
      <c r="L1199" t="s">
        <v>44</v>
      </c>
      <c r="M1199">
        <v>1433</v>
      </c>
      <c r="N1199">
        <v>0</v>
      </c>
    </row>
    <row r="1200" spans="1:14" x14ac:dyDescent="0.25">
      <c r="A1200" t="s">
        <v>13</v>
      </c>
      <c r="B1200" t="s">
        <v>145</v>
      </c>
      <c r="C1200" t="s">
        <v>87</v>
      </c>
      <c r="D1200" t="s">
        <v>42</v>
      </c>
      <c r="E1200" t="s">
        <v>16</v>
      </c>
      <c r="F1200" t="s">
        <v>87</v>
      </c>
      <c r="G1200" t="s">
        <v>76</v>
      </c>
      <c r="H1200" t="s">
        <v>89</v>
      </c>
      <c r="I1200" t="s">
        <v>43</v>
      </c>
      <c r="J1200">
        <v>2010</v>
      </c>
      <c r="K1200">
        <v>8</v>
      </c>
      <c r="L1200" t="s">
        <v>44</v>
      </c>
      <c r="M1200">
        <v>1433</v>
      </c>
      <c r="N1200">
        <v>0</v>
      </c>
    </row>
    <row r="1201" spans="1:14" x14ac:dyDescent="0.25">
      <c r="A1201" t="s">
        <v>13</v>
      </c>
      <c r="B1201" t="s">
        <v>145</v>
      </c>
      <c r="C1201" t="s">
        <v>87</v>
      </c>
      <c r="D1201" t="s">
        <v>42</v>
      </c>
      <c r="E1201" t="s">
        <v>16</v>
      </c>
      <c r="F1201" t="s">
        <v>87</v>
      </c>
      <c r="G1201" t="s">
        <v>76</v>
      </c>
      <c r="H1201" t="s">
        <v>89</v>
      </c>
      <c r="I1201" t="s">
        <v>43</v>
      </c>
      <c r="J1201">
        <v>2010</v>
      </c>
      <c r="K1201">
        <v>11</v>
      </c>
      <c r="L1201" t="s">
        <v>44</v>
      </c>
      <c r="M1201">
        <v>1433</v>
      </c>
      <c r="N1201">
        <v>0</v>
      </c>
    </row>
    <row r="1202" spans="1:14" x14ac:dyDescent="0.25">
      <c r="A1202" t="s">
        <v>13</v>
      </c>
      <c r="B1202" t="s">
        <v>145</v>
      </c>
      <c r="C1202" t="s">
        <v>87</v>
      </c>
      <c r="D1202" t="s">
        <v>42</v>
      </c>
      <c r="E1202" t="s">
        <v>16</v>
      </c>
      <c r="F1202" t="s">
        <v>87</v>
      </c>
      <c r="G1202" t="s">
        <v>76</v>
      </c>
      <c r="H1202" t="s">
        <v>89</v>
      </c>
      <c r="I1202" t="s">
        <v>43</v>
      </c>
      <c r="J1202">
        <v>2011</v>
      </c>
      <c r="K1202">
        <v>6</v>
      </c>
      <c r="L1202" t="s">
        <v>44</v>
      </c>
      <c r="M1202">
        <v>1333</v>
      </c>
      <c r="N1202">
        <v>0</v>
      </c>
    </row>
    <row r="1203" spans="1:14" x14ac:dyDescent="0.25">
      <c r="A1203" t="s">
        <v>13</v>
      </c>
      <c r="B1203" t="s">
        <v>145</v>
      </c>
      <c r="C1203" t="s">
        <v>87</v>
      </c>
      <c r="D1203" t="s">
        <v>42</v>
      </c>
      <c r="E1203" t="s">
        <v>16</v>
      </c>
      <c r="F1203" t="s">
        <v>87</v>
      </c>
      <c r="G1203" t="s">
        <v>76</v>
      </c>
      <c r="H1203" t="s">
        <v>89</v>
      </c>
      <c r="I1203" t="s">
        <v>43</v>
      </c>
      <c r="J1203">
        <v>2011</v>
      </c>
      <c r="K1203">
        <v>9</v>
      </c>
      <c r="L1203" t="s">
        <v>44</v>
      </c>
      <c r="M1203">
        <v>1333</v>
      </c>
      <c r="N1203">
        <v>0</v>
      </c>
    </row>
    <row r="1204" spans="1:14" x14ac:dyDescent="0.25">
      <c r="A1204" t="s">
        <v>13</v>
      </c>
      <c r="B1204" t="s">
        <v>145</v>
      </c>
      <c r="C1204" t="s">
        <v>87</v>
      </c>
      <c r="D1204" t="s">
        <v>42</v>
      </c>
      <c r="E1204" t="s">
        <v>16</v>
      </c>
      <c r="F1204" t="s">
        <v>87</v>
      </c>
      <c r="G1204" t="s">
        <v>76</v>
      </c>
      <c r="H1204" t="s">
        <v>89</v>
      </c>
      <c r="I1204" t="s">
        <v>43</v>
      </c>
      <c r="J1204">
        <v>2011</v>
      </c>
      <c r="K1204">
        <v>12</v>
      </c>
      <c r="L1204" t="s">
        <v>44</v>
      </c>
      <c r="M1204">
        <v>1333</v>
      </c>
      <c r="N1204">
        <v>0</v>
      </c>
    </row>
    <row r="1205" spans="1:14" x14ac:dyDescent="0.25">
      <c r="A1205" t="s">
        <v>13</v>
      </c>
      <c r="B1205" t="s">
        <v>118</v>
      </c>
      <c r="C1205" t="s">
        <v>87</v>
      </c>
      <c r="D1205" t="s">
        <v>42</v>
      </c>
      <c r="E1205" t="s">
        <v>16</v>
      </c>
      <c r="F1205" t="s">
        <v>87</v>
      </c>
      <c r="G1205" t="s">
        <v>76</v>
      </c>
      <c r="H1205" t="s">
        <v>89</v>
      </c>
      <c r="I1205" t="s">
        <v>45</v>
      </c>
      <c r="J1205">
        <v>2011</v>
      </c>
      <c r="K1205">
        <v>10</v>
      </c>
      <c r="L1205" t="s">
        <v>46</v>
      </c>
      <c r="M1205">
        <v>9033</v>
      </c>
      <c r="N1205">
        <v>0</v>
      </c>
    </row>
    <row r="1206" spans="1:14" x14ac:dyDescent="0.25">
      <c r="A1206" t="s">
        <v>13</v>
      </c>
      <c r="B1206" t="s">
        <v>118</v>
      </c>
      <c r="C1206" t="s">
        <v>87</v>
      </c>
      <c r="D1206" t="s">
        <v>42</v>
      </c>
      <c r="E1206" t="s">
        <v>16</v>
      </c>
      <c r="F1206" t="s">
        <v>87</v>
      </c>
      <c r="G1206" t="s">
        <v>76</v>
      </c>
      <c r="H1206" t="s">
        <v>89</v>
      </c>
      <c r="I1206" t="s">
        <v>45</v>
      </c>
      <c r="J1206">
        <v>2012</v>
      </c>
      <c r="K1206">
        <v>10</v>
      </c>
      <c r="L1206" t="s">
        <v>46</v>
      </c>
      <c r="M1206">
        <v>8075</v>
      </c>
      <c r="N1206">
        <v>0</v>
      </c>
    </row>
    <row r="1207" spans="1:14" x14ac:dyDescent="0.25">
      <c r="A1207" t="s">
        <v>13</v>
      </c>
      <c r="B1207" t="s">
        <v>119</v>
      </c>
      <c r="C1207" t="s">
        <v>87</v>
      </c>
      <c r="D1207" t="s">
        <v>42</v>
      </c>
      <c r="E1207" t="s">
        <v>16</v>
      </c>
      <c r="F1207" t="s">
        <v>87</v>
      </c>
      <c r="G1207" t="s">
        <v>76</v>
      </c>
      <c r="H1207" t="s">
        <v>89</v>
      </c>
      <c r="I1207" t="s">
        <v>47</v>
      </c>
      <c r="J1207">
        <v>2010</v>
      </c>
      <c r="K1207">
        <v>3</v>
      </c>
      <c r="L1207" t="s">
        <v>48</v>
      </c>
      <c r="M1207">
        <v>9467</v>
      </c>
      <c r="N1207">
        <v>0</v>
      </c>
    </row>
    <row r="1208" spans="1:14" x14ac:dyDescent="0.25">
      <c r="A1208" t="s">
        <v>13</v>
      </c>
      <c r="B1208" t="s">
        <v>119</v>
      </c>
      <c r="C1208" t="s">
        <v>87</v>
      </c>
      <c r="D1208" t="s">
        <v>42</v>
      </c>
      <c r="E1208" t="s">
        <v>16</v>
      </c>
      <c r="F1208" t="s">
        <v>87</v>
      </c>
      <c r="G1208" t="s">
        <v>76</v>
      </c>
      <c r="H1208" t="s">
        <v>89</v>
      </c>
      <c r="I1208" t="s">
        <v>47</v>
      </c>
      <c r="J1208">
        <v>2010</v>
      </c>
      <c r="K1208">
        <v>6</v>
      </c>
      <c r="L1208" t="s">
        <v>48</v>
      </c>
      <c r="M1208">
        <v>9467</v>
      </c>
      <c r="N1208">
        <v>0</v>
      </c>
    </row>
    <row r="1209" spans="1:14" x14ac:dyDescent="0.25">
      <c r="A1209" t="s">
        <v>13</v>
      </c>
      <c r="B1209" t="s">
        <v>120</v>
      </c>
      <c r="C1209" t="s">
        <v>87</v>
      </c>
      <c r="D1209" t="s">
        <v>15</v>
      </c>
      <c r="E1209" t="s">
        <v>16</v>
      </c>
      <c r="F1209" t="s">
        <v>87</v>
      </c>
      <c r="G1209" t="s">
        <v>76</v>
      </c>
      <c r="H1209" t="s">
        <v>17</v>
      </c>
      <c r="I1209" t="s">
        <v>57</v>
      </c>
      <c r="J1209">
        <v>2010</v>
      </c>
      <c r="L1209" t="s">
        <v>59</v>
      </c>
    </row>
    <row r="1210" spans="1:14" x14ac:dyDescent="0.25">
      <c r="A1210" t="s">
        <v>13</v>
      </c>
      <c r="B1210" t="s">
        <v>120</v>
      </c>
      <c r="C1210" t="s">
        <v>87</v>
      </c>
      <c r="D1210" t="s">
        <v>15</v>
      </c>
      <c r="E1210" t="s">
        <v>16</v>
      </c>
      <c r="F1210" t="s">
        <v>87</v>
      </c>
      <c r="G1210" t="s">
        <v>76</v>
      </c>
      <c r="H1210" t="s">
        <v>17</v>
      </c>
      <c r="I1210" t="s">
        <v>57</v>
      </c>
      <c r="J1210">
        <v>2011</v>
      </c>
      <c r="K1210">
        <v>9</v>
      </c>
      <c r="L1210" t="s">
        <v>59</v>
      </c>
      <c r="M1210">
        <v>3104</v>
      </c>
      <c r="N1210">
        <v>-29650</v>
      </c>
    </row>
    <row r="1211" spans="1:14" x14ac:dyDescent="0.25">
      <c r="A1211" t="s">
        <v>13</v>
      </c>
      <c r="B1211" t="s">
        <v>239</v>
      </c>
      <c r="C1211" t="s">
        <v>87</v>
      </c>
      <c r="D1211" t="s">
        <v>19</v>
      </c>
      <c r="E1211" t="s">
        <v>16</v>
      </c>
      <c r="F1211" t="s">
        <v>87</v>
      </c>
      <c r="G1211" t="s">
        <v>76</v>
      </c>
      <c r="H1211" t="s">
        <v>17</v>
      </c>
      <c r="I1211" t="s">
        <v>22</v>
      </c>
      <c r="J1211">
        <v>2011</v>
      </c>
      <c r="K1211">
        <v>5</v>
      </c>
      <c r="L1211" t="s">
        <v>23</v>
      </c>
      <c r="M1211">
        <v>26.76</v>
      </c>
      <c r="N1211">
        <v>0</v>
      </c>
    </row>
    <row r="1212" spans="1:14" x14ac:dyDescent="0.25">
      <c r="A1212" t="s">
        <v>13</v>
      </c>
      <c r="B1212" t="s">
        <v>203</v>
      </c>
      <c r="C1212" t="s">
        <v>87</v>
      </c>
      <c r="D1212" t="s">
        <v>28</v>
      </c>
      <c r="E1212" t="s">
        <v>16</v>
      </c>
      <c r="F1212" t="s">
        <v>87</v>
      </c>
      <c r="G1212" t="s">
        <v>76</v>
      </c>
      <c r="H1212" t="s">
        <v>17</v>
      </c>
      <c r="I1212" t="s">
        <v>55</v>
      </c>
      <c r="J1212">
        <v>2010</v>
      </c>
      <c r="L1212" t="s">
        <v>79</v>
      </c>
    </row>
    <row r="1213" spans="1:14" x14ac:dyDescent="0.25">
      <c r="A1213" t="s">
        <v>13</v>
      </c>
      <c r="B1213" t="s">
        <v>124</v>
      </c>
      <c r="C1213" t="s">
        <v>87</v>
      </c>
      <c r="D1213" t="s">
        <v>77</v>
      </c>
      <c r="E1213" t="s">
        <v>16</v>
      </c>
      <c r="F1213" t="s">
        <v>87</v>
      </c>
      <c r="G1213" t="s">
        <v>76</v>
      </c>
      <c r="H1213" t="s">
        <v>17</v>
      </c>
      <c r="I1213" t="s">
        <v>78</v>
      </c>
      <c r="J1213">
        <v>2011</v>
      </c>
      <c r="K1213">
        <v>12</v>
      </c>
      <c r="L1213" t="s">
        <v>90</v>
      </c>
      <c r="M1213">
        <v>93254</v>
      </c>
      <c r="N1213">
        <v>0</v>
      </c>
    </row>
    <row r="1214" spans="1:14" x14ac:dyDescent="0.25">
      <c r="A1214" t="s">
        <v>13</v>
      </c>
      <c r="B1214" t="s">
        <v>126</v>
      </c>
      <c r="C1214" t="s">
        <v>87</v>
      </c>
      <c r="D1214" t="s">
        <v>15</v>
      </c>
      <c r="E1214" t="s">
        <v>16</v>
      </c>
      <c r="F1214" t="s">
        <v>87</v>
      </c>
      <c r="G1214" t="s">
        <v>93</v>
      </c>
      <c r="H1214" t="s">
        <v>89</v>
      </c>
      <c r="I1214" t="s">
        <v>57</v>
      </c>
      <c r="J1214">
        <v>2010</v>
      </c>
      <c r="K1214">
        <v>8</v>
      </c>
      <c r="L1214" t="s">
        <v>59</v>
      </c>
      <c r="M1214">
        <v>990</v>
      </c>
      <c r="N1214">
        <v>0</v>
      </c>
    </row>
    <row r="1215" spans="1:14" x14ac:dyDescent="0.25">
      <c r="A1215" t="s">
        <v>13</v>
      </c>
      <c r="B1215" t="s">
        <v>126</v>
      </c>
      <c r="C1215" t="s">
        <v>87</v>
      </c>
      <c r="D1215" t="s">
        <v>15</v>
      </c>
      <c r="E1215" t="s">
        <v>16</v>
      </c>
      <c r="F1215" t="s">
        <v>87</v>
      </c>
      <c r="G1215" t="s">
        <v>93</v>
      </c>
      <c r="H1215" t="s">
        <v>89</v>
      </c>
      <c r="I1215" t="s">
        <v>57</v>
      </c>
      <c r="J1215">
        <v>2010</v>
      </c>
      <c r="K1215">
        <v>11</v>
      </c>
      <c r="L1215" t="s">
        <v>59</v>
      </c>
      <c r="M1215">
        <v>1410</v>
      </c>
      <c r="N1215">
        <v>0</v>
      </c>
    </row>
    <row r="1216" spans="1:14" x14ac:dyDescent="0.25">
      <c r="A1216" t="s">
        <v>13</v>
      </c>
      <c r="B1216" t="s">
        <v>126</v>
      </c>
      <c r="C1216" t="s">
        <v>87</v>
      </c>
      <c r="D1216" t="s">
        <v>15</v>
      </c>
      <c r="E1216" t="s">
        <v>16</v>
      </c>
      <c r="F1216" t="s">
        <v>87</v>
      </c>
      <c r="G1216" t="s">
        <v>93</v>
      </c>
      <c r="H1216" t="s">
        <v>89</v>
      </c>
      <c r="I1216" t="s">
        <v>57</v>
      </c>
      <c r="J1216">
        <v>2011</v>
      </c>
      <c r="K1216">
        <v>3</v>
      </c>
      <c r="L1216" t="s">
        <v>59</v>
      </c>
      <c r="M1216">
        <v>1500</v>
      </c>
      <c r="N1216">
        <v>0</v>
      </c>
    </row>
    <row r="1217" spans="1:14" x14ac:dyDescent="0.25">
      <c r="A1217" t="s">
        <v>13</v>
      </c>
      <c r="B1217" t="s">
        <v>127</v>
      </c>
      <c r="C1217" t="s">
        <v>87</v>
      </c>
      <c r="D1217" t="s">
        <v>19</v>
      </c>
      <c r="E1217" t="s">
        <v>16</v>
      </c>
      <c r="F1217" t="s">
        <v>87</v>
      </c>
      <c r="G1217" t="s">
        <v>93</v>
      </c>
      <c r="H1217" t="s">
        <v>89</v>
      </c>
      <c r="I1217" t="s">
        <v>20</v>
      </c>
      <c r="J1217">
        <v>2010</v>
      </c>
      <c r="K1217">
        <v>2</v>
      </c>
      <c r="L1217" t="s">
        <v>69</v>
      </c>
      <c r="M1217">
        <v>1156.04</v>
      </c>
      <c r="N1217">
        <v>0</v>
      </c>
    </row>
    <row r="1218" spans="1:14" x14ac:dyDescent="0.25">
      <c r="A1218" t="s">
        <v>13</v>
      </c>
      <c r="B1218" t="s">
        <v>128</v>
      </c>
      <c r="C1218" t="s">
        <v>87</v>
      </c>
      <c r="D1218" t="s">
        <v>19</v>
      </c>
      <c r="E1218" t="s">
        <v>16</v>
      </c>
      <c r="F1218" t="s">
        <v>87</v>
      </c>
      <c r="G1218" t="s">
        <v>93</v>
      </c>
      <c r="H1218" t="s">
        <v>89</v>
      </c>
      <c r="I1218" t="s">
        <v>22</v>
      </c>
      <c r="J1218">
        <v>2011</v>
      </c>
      <c r="K1218">
        <v>9</v>
      </c>
      <c r="L1218" t="s">
        <v>23</v>
      </c>
      <c r="M1218">
        <v>576.65</v>
      </c>
      <c r="N1218">
        <v>0</v>
      </c>
    </row>
    <row r="1219" spans="1:14" x14ac:dyDescent="0.25">
      <c r="A1219" t="s">
        <v>13</v>
      </c>
      <c r="B1219" t="s">
        <v>128</v>
      </c>
      <c r="C1219" t="s">
        <v>87</v>
      </c>
      <c r="D1219" t="s">
        <v>19</v>
      </c>
      <c r="E1219" t="s">
        <v>16</v>
      </c>
      <c r="F1219" t="s">
        <v>87</v>
      </c>
      <c r="G1219" t="s">
        <v>93</v>
      </c>
      <c r="H1219" t="s">
        <v>89</v>
      </c>
      <c r="I1219" t="s">
        <v>22</v>
      </c>
      <c r="J1219">
        <v>2011</v>
      </c>
      <c r="K1219">
        <v>12</v>
      </c>
      <c r="L1219" t="s">
        <v>23</v>
      </c>
      <c r="M1219">
        <v>732.08</v>
      </c>
      <c r="N1219">
        <v>0</v>
      </c>
    </row>
    <row r="1220" spans="1:14" x14ac:dyDescent="0.25">
      <c r="A1220" t="s">
        <v>13</v>
      </c>
      <c r="B1220" t="s">
        <v>172</v>
      </c>
      <c r="C1220" t="s">
        <v>87</v>
      </c>
      <c r="D1220" t="s">
        <v>15</v>
      </c>
      <c r="E1220" t="s">
        <v>16</v>
      </c>
      <c r="F1220" t="s">
        <v>87</v>
      </c>
      <c r="G1220" t="s">
        <v>88</v>
      </c>
      <c r="H1220" t="s">
        <v>89</v>
      </c>
      <c r="I1220" t="s">
        <v>14</v>
      </c>
      <c r="J1220">
        <v>2010</v>
      </c>
      <c r="K1220">
        <v>1</v>
      </c>
      <c r="L1220" t="s">
        <v>18</v>
      </c>
      <c r="M1220">
        <v>0</v>
      </c>
      <c r="N1220">
        <v>0</v>
      </c>
    </row>
    <row r="1221" spans="1:14" x14ac:dyDescent="0.25">
      <c r="A1221" t="s">
        <v>13</v>
      </c>
      <c r="B1221" t="s">
        <v>130</v>
      </c>
      <c r="C1221" t="s">
        <v>87</v>
      </c>
      <c r="D1221" t="s">
        <v>19</v>
      </c>
      <c r="E1221" t="s">
        <v>16</v>
      </c>
      <c r="F1221" t="s">
        <v>87</v>
      </c>
      <c r="G1221" t="s">
        <v>88</v>
      </c>
      <c r="H1221" t="s">
        <v>89</v>
      </c>
      <c r="I1221" t="s">
        <v>22</v>
      </c>
      <c r="J1221">
        <v>2010</v>
      </c>
      <c r="K1221">
        <v>1</v>
      </c>
      <c r="L1221" t="s">
        <v>23</v>
      </c>
      <c r="M1221">
        <v>0</v>
      </c>
      <c r="N1221">
        <v>0</v>
      </c>
    </row>
    <row r="1222" spans="1:14" x14ac:dyDescent="0.25">
      <c r="A1222" t="s">
        <v>13</v>
      </c>
      <c r="B1222" t="s">
        <v>131</v>
      </c>
      <c r="C1222" t="s">
        <v>87</v>
      </c>
      <c r="D1222" t="s">
        <v>31</v>
      </c>
      <c r="E1222" t="s">
        <v>16</v>
      </c>
      <c r="F1222" t="s">
        <v>87</v>
      </c>
      <c r="G1222" t="s">
        <v>88</v>
      </c>
      <c r="H1222" t="s">
        <v>89</v>
      </c>
      <c r="I1222" t="s">
        <v>62</v>
      </c>
      <c r="J1222">
        <v>2012</v>
      </c>
      <c r="K1222">
        <v>1</v>
      </c>
      <c r="L1222" t="s">
        <v>63</v>
      </c>
      <c r="M1222">
        <v>0</v>
      </c>
      <c r="N1222">
        <v>0</v>
      </c>
    </row>
    <row r="1223" spans="1:14" x14ac:dyDescent="0.25">
      <c r="A1223" t="s">
        <v>13</v>
      </c>
      <c r="B1223" t="s">
        <v>168</v>
      </c>
      <c r="C1223" t="s">
        <v>87</v>
      </c>
      <c r="D1223" t="s">
        <v>31</v>
      </c>
      <c r="E1223" t="s">
        <v>16</v>
      </c>
      <c r="F1223" t="s">
        <v>87</v>
      </c>
      <c r="G1223" t="s">
        <v>88</v>
      </c>
      <c r="H1223" t="s">
        <v>89</v>
      </c>
      <c r="I1223" t="s">
        <v>34</v>
      </c>
      <c r="J1223">
        <v>2012</v>
      </c>
      <c r="K1223">
        <v>1</v>
      </c>
      <c r="L1223" t="s">
        <v>35</v>
      </c>
      <c r="M1223">
        <v>0</v>
      </c>
      <c r="N1223">
        <v>0</v>
      </c>
    </row>
    <row r="1224" spans="1:14" x14ac:dyDescent="0.25">
      <c r="A1224" t="s">
        <v>13</v>
      </c>
      <c r="B1224" t="s">
        <v>105</v>
      </c>
      <c r="C1224" t="s">
        <v>87</v>
      </c>
      <c r="D1224" t="s">
        <v>15</v>
      </c>
      <c r="E1224" t="s">
        <v>16</v>
      </c>
      <c r="F1224" t="s">
        <v>87</v>
      </c>
      <c r="G1224" t="s">
        <v>76</v>
      </c>
      <c r="H1224" t="s">
        <v>89</v>
      </c>
      <c r="I1224" t="s">
        <v>14</v>
      </c>
      <c r="J1224">
        <v>2011</v>
      </c>
      <c r="K1224">
        <v>9</v>
      </c>
      <c r="L1224" t="s">
        <v>18</v>
      </c>
      <c r="M1224">
        <v>80720.039999999994</v>
      </c>
      <c r="N1224">
        <v>0</v>
      </c>
    </row>
    <row r="1225" spans="1:14" x14ac:dyDescent="0.25">
      <c r="A1225" t="s">
        <v>13</v>
      </c>
      <c r="B1225" t="s">
        <v>105</v>
      </c>
      <c r="C1225" t="s">
        <v>87</v>
      </c>
      <c r="D1225" t="s">
        <v>15</v>
      </c>
      <c r="E1225" t="s">
        <v>16</v>
      </c>
      <c r="F1225" t="s">
        <v>87</v>
      </c>
      <c r="G1225" t="s">
        <v>76</v>
      </c>
      <c r="H1225" t="s">
        <v>89</v>
      </c>
      <c r="I1225" t="s">
        <v>14</v>
      </c>
      <c r="J1225">
        <v>2011</v>
      </c>
      <c r="K1225">
        <v>10</v>
      </c>
      <c r="L1225" t="s">
        <v>18</v>
      </c>
      <c r="M1225">
        <v>79897.63</v>
      </c>
      <c r="N1225">
        <v>0</v>
      </c>
    </row>
    <row r="1226" spans="1:14" x14ac:dyDescent="0.25">
      <c r="A1226" t="s">
        <v>13</v>
      </c>
      <c r="B1226" t="s">
        <v>105</v>
      </c>
      <c r="C1226" t="s">
        <v>87</v>
      </c>
      <c r="D1226" t="s">
        <v>15</v>
      </c>
      <c r="E1226" t="s">
        <v>16</v>
      </c>
      <c r="F1226" t="s">
        <v>87</v>
      </c>
      <c r="G1226" t="s">
        <v>76</v>
      </c>
      <c r="H1226" t="s">
        <v>89</v>
      </c>
      <c r="I1226" t="s">
        <v>14</v>
      </c>
      <c r="J1226">
        <v>2012</v>
      </c>
      <c r="K1226">
        <v>1</v>
      </c>
      <c r="L1226" t="s">
        <v>18</v>
      </c>
      <c r="M1226">
        <v>81712.02</v>
      </c>
      <c r="N1226">
        <v>1051980</v>
      </c>
    </row>
    <row r="1227" spans="1:14" x14ac:dyDescent="0.25">
      <c r="A1227" t="s">
        <v>13</v>
      </c>
      <c r="B1227" t="s">
        <v>132</v>
      </c>
      <c r="C1227" t="s">
        <v>87</v>
      </c>
      <c r="D1227" t="s">
        <v>15</v>
      </c>
      <c r="E1227" t="s">
        <v>16</v>
      </c>
      <c r="F1227" t="s">
        <v>87</v>
      </c>
      <c r="G1227" t="s">
        <v>76</v>
      </c>
      <c r="H1227" t="s">
        <v>89</v>
      </c>
      <c r="I1227" t="s">
        <v>53</v>
      </c>
      <c r="J1227">
        <v>2012</v>
      </c>
      <c r="K1227">
        <v>7</v>
      </c>
      <c r="L1227" t="s">
        <v>54</v>
      </c>
      <c r="M1227">
        <v>1698.18</v>
      </c>
      <c r="N1227">
        <v>0</v>
      </c>
    </row>
    <row r="1228" spans="1:14" x14ac:dyDescent="0.25">
      <c r="A1228" t="s">
        <v>13</v>
      </c>
      <c r="B1228" t="s">
        <v>169</v>
      </c>
      <c r="C1228" t="s">
        <v>87</v>
      </c>
      <c r="D1228" t="s">
        <v>15</v>
      </c>
      <c r="E1228" t="s">
        <v>16</v>
      </c>
      <c r="F1228" t="s">
        <v>87</v>
      </c>
      <c r="G1228" t="s">
        <v>76</v>
      </c>
      <c r="H1228" t="s">
        <v>89</v>
      </c>
      <c r="I1228" t="s">
        <v>57</v>
      </c>
      <c r="J1228">
        <v>2010</v>
      </c>
      <c r="K1228">
        <v>5</v>
      </c>
      <c r="L1228" t="s">
        <v>59</v>
      </c>
      <c r="M1228">
        <v>3360</v>
      </c>
      <c r="N1228">
        <v>0</v>
      </c>
    </row>
    <row r="1229" spans="1:14" x14ac:dyDescent="0.25">
      <c r="A1229" t="s">
        <v>13</v>
      </c>
      <c r="B1229" t="s">
        <v>169</v>
      </c>
      <c r="C1229" t="s">
        <v>87</v>
      </c>
      <c r="D1229" t="s">
        <v>15</v>
      </c>
      <c r="E1229" t="s">
        <v>16</v>
      </c>
      <c r="F1229" t="s">
        <v>87</v>
      </c>
      <c r="G1229" t="s">
        <v>76</v>
      </c>
      <c r="H1229" t="s">
        <v>89</v>
      </c>
      <c r="I1229" t="s">
        <v>57</v>
      </c>
      <c r="J1229">
        <v>2010</v>
      </c>
      <c r="K1229">
        <v>7</v>
      </c>
      <c r="L1229" t="s">
        <v>59</v>
      </c>
      <c r="M1229">
        <v>4800</v>
      </c>
      <c r="N1229">
        <v>0</v>
      </c>
    </row>
    <row r="1230" spans="1:14" x14ac:dyDescent="0.25">
      <c r="A1230" t="s">
        <v>13</v>
      </c>
      <c r="B1230" t="s">
        <v>107</v>
      </c>
      <c r="C1230" t="s">
        <v>87</v>
      </c>
      <c r="D1230" t="s">
        <v>19</v>
      </c>
      <c r="E1230" t="s">
        <v>16</v>
      </c>
      <c r="F1230" t="s">
        <v>87</v>
      </c>
      <c r="G1230" t="s">
        <v>76</v>
      </c>
      <c r="H1230" t="s">
        <v>89</v>
      </c>
      <c r="I1230" t="s">
        <v>22</v>
      </c>
      <c r="J1230">
        <v>2010</v>
      </c>
      <c r="K1230">
        <v>7</v>
      </c>
      <c r="L1230" t="s">
        <v>23</v>
      </c>
      <c r="M1230">
        <v>3933.7</v>
      </c>
      <c r="N1230">
        <v>0</v>
      </c>
    </row>
    <row r="1231" spans="1:14" x14ac:dyDescent="0.25">
      <c r="A1231" t="s">
        <v>13</v>
      </c>
      <c r="B1231" t="s">
        <v>107</v>
      </c>
      <c r="C1231" t="s">
        <v>87</v>
      </c>
      <c r="D1231" t="s">
        <v>19</v>
      </c>
      <c r="E1231" t="s">
        <v>16</v>
      </c>
      <c r="F1231" t="s">
        <v>87</v>
      </c>
      <c r="G1231" t="s">
        <v>76</v>
      </c>
      <c r="H1231" t="s">
        <v>89</v>
      </c>
      <c r="I1231" t="s">
        <v>22</v>
      </c>
      <c r="J1231">
        <v>2010</v>
      </c>
      <c r="K1231">
        <v>12</v>
      </c>
      <c r="L1231" t="s">
        <v>23</v>
      </c>
      <c r="M1231">
        <v>4132.53</v>
      </c>
      <c r="N1231">
        <v>0</v>
      </c>
    </row>
    <row r="1232" spans="1:14" x14ac:dyDescent="0.25">
      <c r="A1232" t="s">
        <v>13</v>
      </c>
      <c r="B1232" t="s">
        <v>107</v>
      </c>
      <c r="C1232" t="s">
        <v>87</v>
      </c>
      <c r="D1232" t="s">
        <v>19</v>
      </c>
      <c r="E1232" t="s">
        <v>16</v>
      </c>
      <c r="F1232" t="s">
        <v>87</v>
      </c>
      <c r="G1232" t="s">
        <v>76</v>
      </c>
      <c r="H1232" t="s">
        <v>89</v>
      </c>
      <c r="I1232" t="s">
        <v>22</v>
      </c>
      <c r="J1232">
        <v>2012</v>
      </c>
      <c r="K1232">
        <v>11</v>
      </c>
      <c r="L1232" t="s">
        <v>23</v>
      </c>
      <c r="M1232">
        <v>5733.61</v>
      </c>
      <c r="N1232">
        <v>0</v>
      </c>
    </row>
    <row r="1233" spans="1:14" x14ac:dyDescent="0.25">
      <c r="A1233" t="s">
        <v>13</v>
      </c>
      <c r="B1233" t="s">
        <v>108</v>
      </c>
      <c r="C1233" t="s">
        <v>87</v>
      </c>
      <c r="D1233" t="s">
        <v>19</v>
      </c>
      <c r="E1233" t="s">
        <v>16</v>
      </c>
      <c r="F1233" t="s">
        <v>87</v>
      </c>
      <c r="G1233" t="s">
        <v>76</v>
      </c>
      <c r="H1233" t="s">
        <v>89</v>
      </c>
      <c r="I1233" t="s">
        <v>24</v>
      </c>
      <c r="J1233">
        <v>2010</v>
      </c>
      <c r="K1233">
        <v>3</v>
      </c>
      <c r="L1233" t="s">
        <v>25</v>
      </c>
      <c r="M1233">
        <v>837.87</v>
      </c>
      <c r="N1233">
        <v>0</v>
      </c>
    </row>
    <row r="1234" spans="1:14" x14ac:dyDescent="0.25">
      <c r="A1234" t="s">
        <v>13</v>
      </c>
      <c r="B1234" t="s">
        <v>144</v>
      </c>
      <c r="C1234" t="s">
        <v>87</v>
      </c>
      <c r="D1234" t="s">
        <v>19</v>
      </c>
      <c r="E1234" t="s">
        <v>16</v>
      </c>
      <c r="F1234" t="s">
        <v>87</v>
      </c>
      <c r="G1234" t="s">
        <v>76</v>
      </c>
      <c r="H1234" t="s">
        <v>89</v>
      </c>
      <c r="I1234" t="s">
        <v>26</v>
      </c>
      <c r="J1234">
        <v>2011</v>
      </c>
      <c r="K1234">
        <v>11</v>
      </c>
      <c r="L1234" t="s">
        <v>27</v>
      </c>
      <c r="M1234">
        <v>17469.03</v>
      </c>
      <c r="N1234">
        <v>0</v>
      </c>
    </row>
    <row r="1235" spans="1:14" x14ac:dyDescent="0.25">
      <c r="A1235" t="s">
        <v>13</v>
      </c>
      <c r="B1235" t="s">
        <v>144</v>
      </c>
      <c r="C1235" t="s">
        <v>87</v>
      </c>
      <c r="D1235" t="s">
        <v>19</v>
      </c>
      <c r="E1235" t="s">
        <v>16</v>
      </c>
      <c r="F1235" t="s">
        <v>87</v>
      </c>
      <c r="G1235" t="s">
        <v>76</v>
      </c>
      <c r="H1235" t="s">
        <v>89</v>
      </c>
      <c r="I1235" t="s">
        <v>26</v>
      </c>
      <c r="J1235">
        <v>2012</v>
      </c>
      <c r="K1235">
        <v>2</v>
      </c>
      <c r="L1235" t="s">
        <v>27</v>
      </c>
      <c r="M1235">
        <v>17549.16</v>
      </c>
      <c r="N1235">
        <v>0</v>
      </c>
    </row>
    <row r="1236" spans="1:14" x14ac:dyDescent="0.25">
      <c r="A1236" t="s">
        <v>13</v>
      </c>
      <c r="B1236" t="s">
        <v>109</v>
      </c>
      <c r="C1236" t="s">
        <v>87</v>
      </c>
      <c r="D1236" t="s">
        <v>19</v>
      </c>
      <c r="E1236" t="s">
        <v>16</v>
      </c>
      <c r="F1236" t="s">
        <v>87</v>
      </c>
      <c r="G1236" t="s">
        <v>76</v>
      </c>
      <c r="H1236" t="s">
        <v>89</v>
      </c>
      <c r="I1236" t="s">
        <v>81</v>
      </c>
      <c r="J1236">
        <v>2010</v>
      </c>
      <c r="K1236">
        <v>5</v>
      </c>
      <c r="L1236" t="s">
        <v>82</v>
      </c>
      <c r="M1236">
        <v>9999</v>
      </c>
      <c r="N1236">
        <v>0</v>
      </c>
    </row>
    <row r="1237" spans="1:14" x14ac:dyDescent="0.25">
      <c r="A1237" t="s">
        <v>13</v>
      </c>
      <c r="B1237" t="s">
        <v>109</v>
      </c>
      <c r="C1237" t="s">
        <v>87</v>
      </c>
      <c r="D1237" t="s">
        <v>19</v>
      </c>
      <c r="E1237" t="s">
        <v>16</v>
      </c>
      <c r="F1237" t="s">
        <v>87</v>
      </c>
      <c r="G1237" t="s">
        <v>76</v>
      </c>
      <c r="H1237" t="s">
        <v>89</v>
      </c>
      <c r="I1237" t="s">
        <v>81</v>
      </c>
      <c r="J1237">
        <v>2010</v>
      </c>
      <c r="K1237">
        <v>7</v>
      </c>
      <c r="L1237" t="s">
        <v>82</v>
      </c>
      <c r="M1237">
        <v>0</v>
      </c>
      <c r="N1237">
        <v>0</v>
      </c>
    </row>
    <row r="1238" spans="1:14" x14ac:dyDescent="0.25">
      <c r="A1238" t="s">
        <v>13</v>
      </c>
      <c r="B1238" t="s">
        <v>110</v>
      </c>
      <c r="C1238" t="s">
        <v>87</v>
      </c>
      <c r="D1238" t="s">
        <v>28</v>
      </c>
      <c r="E1238" t="s">
        <v>16</v>
      </c>
      <c r="F1238" t="s">
        <v>87</v>
      </c>
      <c r="G1238" t="s">
        <v>76</v>
      </c>
      <c r="H1238" t="s">
        <v>89</v>
      </c>
      <c r="I1238" t="s">
        <v>29</v>
      </c>
      <c r="J1238">
        <v>2010</v>
      </c>
      <c r="K1238">
        <v>11</v>
      </c>
      <c r="L1238" t="s">
        <v>30</v>
      </c>
      <c r="M1238">
        <v>577.62</v>
      </c>
      <c r="N1238">
        <v>0</v>
      </c>
    </row>
    <row r="1239" spans="1:14" x14ac:dyDescent="0.25">
      <c r="A1239" t="s">
        <v>13</v>
      </c>
      <c r="B1239" t="s">
        <v>110</v>
      </c>
      <c r="C1239" t="s">
        <v>87</v>
      </c>
      <c r="D1239" t="s">
        <v>28</v>
      </c>
      <c r="E1239" t="s">
        <v>16</v>
      </c>
      <c r="F1239" t="s">
        <v>87</v>
      </c>
      <c r="G1239" t="s">
        <v>76</v>
      </c>
      <c r="H1239" t="s">
        <v>89</v>
      </c>
      <c r="I1239" t="s">
        <v>29</v>
      </c>
      <c r="J1239">
        <v>2011</v>
      </c>
      <c r="K1239">
        <v>8</v>
      </c>
      <c r="L1239" t="s">
        <v>30</v>
      </c>
      <c r="M1239">
        <v>23.65</v>
      </c>
      <c r="N1239">
        <v>0</v>
      </c>
    </row>
    <row r="1240" spans="1:14" x14ac:dyDescent="0.25">
      <c r="A1240" t="s">
        <v>13</v>
      </c>
      <c r="B1240" t="s">
        <v>112</v>
      </c>
      <c r="C1240" t="s">
        <v>87</v>
      </c>
      <c r="D1240" t="s">
        <v>31</v>
      </c>
      <c r="E1240" t="s">
        <v>16</v>
      </c>
      <c r="F1240" t="s">
        <v>87</v>
      </c>
      <c r="G1240" t="s">
        <v>76</v>
      </c>
      <c r="H1240" t="s">
        <v>89</v>
      </c>
      <c r="I1240" t="s">
        <v>62</v>
      </c>
      <c r="J1240">
        <v>2010</v>
      </c>
      <c r="K1240">
        <v>6</v>
      </c>
      <c r="L1240" t="s">
        <v>63</v>
      </c>
      <c r="M1240">
        <v>3070.65</v>
      </c>
      <c r="N1240">
        <v>0</v>
      </c>
    </row>
    <row r="1241" spans="1:14" x14ac:dyDescent="0.25">
      <c r="A1241" t="s">
        <v>13</v>
      </c>
      <c r="B1241" t="s">
        <v>112</v>
      </c>
      <c r="C1241" t="s">
        <v>87</v>
      </c>
      <c r="D1241" t="s">
        <v>31</v>
      </c>
      <c r="E1241" t="s">
        <v>16</v>
      </c>
      <c r="F1241" t="s">
        <v>87</v>
      </c>
      <c r="G1241" t="s">
        <v>76</v>
      </c>
      <c r="H1241" t="s">
        <v>89</v>
      </c>
      <c r="I1241" t="s">
        <v>62</v>
      </c>
      <c r="J1241">
        <v>2010</v>
      </c>
      <c r="K1241">
        <v>12</v>
      </c>
      <c r="L1241" t="s">
        <v>63</v>
      </c>
      <c r="M1241">
        <v>2950.64</v>
      </c>
      <c r="N1241">
        <v>0</v>
      </c>
    </row>
    <row r="1242" spans="1:14" x14ac:dyDescent="0.25">
      <c r="A1242" t="s">
        <v>13</v>
      </c>
      <c r="B1242" t="s">
        <v>112</v>
      </c>
      <c r="C1242" t="s">
        <v>87</v>
      </c>
      <c r="D1242" t="s">
        <v>31</v>
      </c>
      <c r="E1242" t="s">
        <v>16</v>
      </c>
      <c r="F1242" t="s">
        <v>87</v>
      </c>
      <c r="G1242" t="s">
        <v>76</v>
      </c>
      <c r="H1242" t="s">
        <v>89</v>
      </c>
      <c r="I1242" t="s">
        <v>62</v>
      </c>
      <c r="J1242">
        <v>2011</v>
      </c>
      <c r="K1242">
        <v>4</v>
      </c>
      <c r="L1242" t="s">
        <v>63</v>
      </c>
      <c r="M1242">
        <v>2758.05</v>
      </c>
      <c r="N1242">
        <v>0</v>
      </c>
    </row>
    <row r="1243" spans="1:14" x14ac:dyDescent="0.25">
      <c r="A1243" t="s">
        <v>13</v>
      </c>
      <c r="B1243" t="s">
        <v>113</v>
      </c>
      <c r="C1243" t="s">
        <v>87</v>
      </c>
      <c r="D1243" t="s">
        <v>31</v>
      </c>
      <c r="E1243" t="s">
        <v>16</v>
      </c>
      <c r="F1243" t="s">
        <v>87</v>
      </c>
      <c r="G1243" t="s">
        <v>76</v>
      </c>
      <c r="H1243" t="s">
        <v>89</v>
      </c>
      <c r="I1243" t="s">
        <v>32</v>
      </c>
      <c r="J1243">
        <v>2010</v>
      </c>
      <c r="K1243">
        <v>2</v>
      </c>
      <c r="L1243" t="s">
        <v>33</v>
      </c>
      <c r="M1243">
        <v>248.25</v>
      </c>
      <c r="N1243">
        <v>0</v>
      </c>
    </row>
    <row r="1244" spans="1:14" x14ac:dyDescent="0.25">
      <c r="A1244" t="s">
        <v>13</v>
      </c>
      <c r="B1244" t="s">
        <v>113</v>
      </c>
      <c r="C1244" t="s">
        <v>87</v>
      </c>
      <c r="D1244" t="s">
        <v>31</v>
      </c>
      <c r="E1244" t="s">
        <v>16</v>
      </c>
      <c r="F1244" t="s">
        <v>87</v>
      </c>
      <c r="G1244" t="s">
        <v>76</v>
      </c>
      <c r="H1244" t="s">
        <v>89</v>
      </c>
      <c r="I1244" t="s">
        <v>32</v>
      </c>
      <c r="J1244">
        <v>2010</v>
      </c>
      <c r="K1244">
        <v>7</v>
      </c>
      <c r="L1244" t="s">
        <v>33</v>
      </c>
      <c r="M1244">
        <v>238.72</v>
      </c>
      <c r="N1244">
        <v>0</v>
      </c>
    </row>
    <row r="1245" spans="1:14" x14ac:dyDescent="0.25">
      <c r="A1245" t="s">
        <v>13</v>
      </c>
      <c r="B1245" t="s">
        <v>113</v>
      </c>
      <c r="C1245" t="s">
        <v>87</v>
      </c>
      <c r="D1245" t="s">
        <v>31</v>
      </c>
      <c r="E1245" t="s">
        <v>16</v>
      </c>
      <c r="F1245" t="s">
        <v>87</v>
      </c>
      <c r="G1245" t="s">
        <v>76</v>
      </c>
      <c r="H1245" t="s">
        <v>89</v>
      </c>
      <c r="I1245" t="s">
        <v>32</v>
      </c>
      <c r="J1245">
        <v>2010</v>
      </c>
      <c r="K1245">
        <v>8</v>
      </c>
      <c r="L1245" t="s">
        <v>33</v>
      </c>
      <c r="M1245">
        <v>476.48</v>
      </c>
      <c r="N1245">
        <v>0</v>
      </c>
    </row>
    <row r="1246" spans="1:14" x14ac:dyDescent="0.25">
      <c r="A1246" t="s">
        <v>13</v>
      </c>
      <c r="B1246" t="s">
        <v>113</v>
      </c>
      <c r="C1246" t="s">
        <v>87</v>
      </c>
      <c r="D1246" t="s">
        <v>31</v>
      </c>
      <c r="E1246" t="s">
        <v>16</v>
      </c>
      <c r="F1246" t="s">
        <v>87</v>
      </c>
      <c r="G1246" t="s">
        <v>76</v>
      </c>
      <c r="H1246" t="s">
        <v>89</v>
      </c>
      <c r="I1246" t="s">
        <v>32</v>
      </c>
      <c r="J1246">
        <v>2011</v>
      </c>
      <c r="K1246">
        <v>5</v>
      </c>
      <c r="L1246" t="s">
        <v>33</v>
      </c>
      <c r="M1246">
        <v>79.98</v>
      </c>
      <c r="N1246">
        <v>0</v>
      </c>
    </row>
    <row r="1247" spans="1:14" x14ac:dyDescent="0.25">
      <c r="A1247" t="s">
        <v>13</v>
      </c>
      <c r="B1247" t="s">
        <v>113</v>
      </c>
      <c r="C1247" t="s">
        <v>87</v>
      </c>
      <c r="D1247" t="s">
        <v>31</v>
      </c>
      <c r="E1247" t="s">
        <v>16</v>
      </c>
      <c r="F1247" t="s">
        <v>87</v>
      </c>
      <c r="G1247" t="s">
        <v>76</v>
      </c>
      <c r="H1247" t="s">
        <v>89</v>
      </c>
      <c r="I1247" t="s">
        <v>32</v>
      </c>
      <c r="J1247">
        <v>2011</v>
      </c>
      <c r="K1247">
        <v>8</v>
      </c>
      <c r="L1247" t="s">
        <v>33</v>
      </c>
      <c r="M1247">
        <v>79.98</v>
      </c>
      <c r="N1247">
        <v>0</v>
      </c>
    </row>
    <row r="1248" spans="1:14" x14ac:dyDescent="0.25">
      <c r="A1248" t="s">
        <v>13</v>
      </c>
      <c r="B1248" t="s">
        <v>113</v>
      </c>
      <c r="C1248" t="s">
        <v>87</v>
      </c>
      <c r="D1248" t="s">
        <v>31</v>
      </c>
      <c r="E1248" t="s">
        <v>16</v>
      </c>
      <c r="F1248" t="s">
        <v>87</v>
      </c>
      <c r="G1248" t="s">
        <v>76</v>
      </c>
      <c r="H1248" t="s">
        <v>89</v>
      </c>
      <c r="I1248" t="s">
        <v>32</v>
      </c>
      <c r="J1248">
        <v>2011</v>
      </c>
      <c r="K1248">
        <v>9</v>
      </c>
      <c r="L1248" t="s">
        <v>33</v>
      </c>
      <c r="M1248">
        <v>442.06</v>
      </c>
      <c r="N1248">
        <v>0</v>
      </c>
    </row>
    <row r="1249" spans="1:14" x14ac:dyDescent="0.25">
      <c r="A1249" t="s">
        <v>13</v>
      </c>
      <c r="B1249" t="s">
        <v>113</v>
      </c>
      <c r="C1249" t="s">
        <v>87</v>
      </c>
      <c r="D1249" t="s">
        <v>31</v>
      </c>
      <c r="E1249" t="s">
        <v>16</v>
      </c>
      <c r="F1249" t="s">
        <v>87</v>
      </c>
      <c r="G1249" t="s">
        <v>76</v>
      </c>
      <c r="H1249" t="s">
        <v>89</v>
      </c>
      <c r="I1249" t="s">
        <v>32</v>
      </c>
      <c r="J1249">
        <v>2012</v>
      </c>
      <c r="K1249">
        <v>4</v>
      </c>
      <c r="L1249" t="s">
        <v>33</v>
      </c>
      <c r="M1249">
        <v>157.96</v>
      </c>
      <c r="N1249">
        <v>0</v>
      </c>
    </row>
    <row r="1250" spans="1:14" x14ac:dyDescent="0.25">
      <c r="A1250" t="s">
        <v>13</v>
      </c>
      <c r="B1250" t="s">
        <v>240</v>
      </c>
      <c r="C1250" t="s">
        <v>87</v>
      </c>
      <c r="D1250" t="s">
        <v>31</v>
      </c>
      <c r="E1250" t="s">
        <v>16</v>
      </c>
      <c r="F1250" t="s">
        <v>87</v>
      </c>
      <c r="G1250" t="s">
        <v>80</v>
      </c>
      <c r="H1250" t="s">
        <v>94</v>
      </c>
      <c r="I1250" t="s">
        <v>62</v>
      </c>
      <c r="J1250">
        <v>2012</v>
      </c>
      <c r="L1250" t="s">
        <v>63</v>
      </c>
    </row>
    <row r="1251" spans="1:14" x14ac:dyDescent="0.25">
      <c r="A1251" t="s">
        <v>13</v>
      </c>
      <c r="B1251" t="s">
        <v>133</v>
      </c>
      <c r="C1251" t="s">
        <v>87</v>
      </c>
      <c r="D1251" t="s">
        <v>19</v>
      </c>
      <c r="E1251" t="s">
        <v>16</v>
      </c>
      <c r="F1251" t="s">
        <v>87</v>
      </c>
      <c r="G1251" t="s">
        <v>93</v>
      </c>
      <c r="H1251" t="s">
        <v>89</v>
      </c>
      <c r="I1251" t="s">
        <v>24</v>
      </c>
      <c r="J1251">
        <v>2012</v>
      </c>
      <c r="K1251">
        <v>3</v>
      </c>
      <c r="L1251" t="s">
        <v>25</v>
      </c>
      <c r="M1251">
        <v>190.46</v>
      </c>
      <c r="N1251">
        <v>0</v>
      </c>
    </row>
    <row r="1252" spans="1:14" x14ac:dyDescent="0.25">
      <c r="A1252" t="s">
        <v>13</v>
      </c>
      <c r="B1252" t="s">
        <v>133</v>
      </c>
      <c r="C1252" t="s">
        <v>87</v>
      </c>
      <c r="D1252" t="s">
        <v>19</v>
      </c>
      <c r="E1252" t="s">
        <v>16</v>
      </c>
      <c r="F1252" t="s">
        <v>87</v>
      </c>
      <c r="G1252" t="s">
        <v>93</v>
      </c>
      <c r="H1252" t="s">
        <v>89</v>
      </c>
      <c r="I1252" t="s">
        <v>24</v>
      </c>
      <c r="J1252">
        <v>2012</v>
      </c>
      <c r="K1252">
        <v>8</v>
      </c>
      <c r="L1252" t="s">
        <v>25</v>
      </c>
      <c r="M1252">
        <v>190.47</v>
      </c>
      <c r="N1252">
        <v>0</v>
      </c>
    </row>
    <row r="1253" spans="1:14" x14ac:dyDescent="0.25">
      <c r="A1253" t="s">
        <v>13</v>
      </c>
      <c r="B1253" t="s">
        <v>134</v>
      </c>
      <c r="C1253" t="s">
        <v>87</v>
      </c>
      <c r="D1253" t="s">
        <v>19</v>
      </c>
      <c r="E1253" t="s">
        <v>16</v>
      </c>
      <c r="F1253" t="s">
        <v>87</v>
      </c>
      <c r="G1253" t="s">
        <v>93</v>
      </c>
      <c r="H1253" t="s">
        <v>89</v>
      </c>
      <c r="I1253" t="s">
        <v>26</v>
      </c>
      <c r="J1253">
        <v>2010</v>
      </c>
      <c r="K1253">
        <v>2</v>
      </c>
      <c r="L1253" t="s">
        <v>27</v>
      </c>
      <c r="M1253">
        <v>2774.6</v>
      </c>
      <c r="N1253">
        <v>0</v>
      </c>
    </row>
    <row r="1254" spans="1:14" x14ac:dyDescent="0.25">
      <c r="A1254" t="s">
        <v>13</v>
      </c>
      <c r="B1254" t="s">
        <v>134</v>
      </c>
      <c r="C1254" t="s">
        <v>87</v>
      </c>
      <c r="D1254" t="s">
        <v>19</v>
      </c>
      <c r="E1254" t="s">
        <v>16</v>
      </c>
      <c r="F1254" t="s">
        <v>87</v>
      </c>
      <c r="G1254" t="s">
        <v>93</v>
      </c>
      <c r="H1254" t="s">
        <v>89</v>
      </c>
      <c r="I1254" t="s">
        <v>26</v>
      </c>
      <c r="J1254">
        <v>2010</v>
      </c>
      <c r="K1254">
        <v>7</v>
      </c>
      <c r="L1254" t="s">
        <v>27</v>
      </c>
      <c r="M1254">
        <v>2740.27</v>
      </c>
      <c r="N1254">
        <v>0</v>
      </c>
    </row>
    <row r="1255" spans="1:14" x14ac:dyDescent="0.25">
      <c r="A1255" t="s">
        <v>13</v>
      </c>
      <c r="B1255" t="s">
        <v>134</v>
      </c>
      <c r="C1255" t="s">
        <v>87</v>
      </c>
      <c r="D1255" t="s">
        <v>19</v>
      </c>
      <c r="E1255" t="s">
        <v>16</v>
      </c>
      <c r="F1255" t="s">
        <v>87</v>
      </c>
      <c r="G1255" t="s">
        <v>93</v>
      </c>
      <c r="H1255" t="s">
        <v>89</v>
      </c>
      <c r="I1255" t="s">
        <v>26</v>
      </c>
      <c r="J1255">
        <v>2011</v>
      </c>
      <c r="K1255">
        <v>4</v>
      </c>
      <c r="L1255" t="s">
        <v>27</v>
      </c>
      <c r="M1255">
        <v>1585.43</v>
      </c>
      <c r="N1255">
        <v>0</v>
      </c>
    </row>
    <row r="1256" spans="1:14" x14ac:dyDescent="0.25">
      <c r="A1256" t="s">
        <v>13</v>
      </c>
      <c r="B1256" t="s">
        <v>134</v>
      </c>
      <c r="C1256" t="s">
        <v>87</v>
      </c>
      <c r="D1256" t="s">
        <v>19</v>
      </c>
      <c r="E1256" t="s">
        <v>16</v>
      </c>
      <c r="F1256" t="s">
        <v>87</v>
      </c>
      <c r="G1256" t="s">
        <v>93</v>
      </c>
      <c r="H1256" t="s">
        <v>89</v>
      </c>
      <c r="I1256" t="s">
        <v>26</v>
      </c>
      <c r="J1256">
        <v>2011</v>
      </c>
      <c r="K1256">
        <v>11</v>
      </c>
      <c r="L1256" t="s">
        <v>27</v>
      </c>
      <c r="M1256">
        <v>1969.79</v>
      </c>
      <c r="N1256">
        <v>0</v>
      </c>
    </row>
    <row r="1257" spans="1:14" x14ac:dyDescent="0.25">
      <c r="A1257" t="s">
        <v>13</v>
      </c>
      <c r="B1257" t="s">
        <v>135</v>
      </c>
      <c r="C1257" t="s">
        <v>87</v>
      </c>
      <c r="D1257" t="s">
        <v>28</v>
      </c>
      <c r="E1257" t="s">
        <v>16</v>
      </c>
      <c r="F1257" t="s">
        <v>87</v>
      </c>
      <c r="G1257" t="s">
        <v>93</v>
      </c>
      <c r="H1257" t="s">
        <v>89</v>
      </c>
      <c r="I1257" t="s">
        <v>29</v>
      </c>
      <c r="J1257">
        <v>2010</v>
      </c>
      <c r="K1257">
        <v>6</v>
      </c>
      <c r="L1257" t="s">
        <v>30</v>
      </c>
      <c r="M1257">
        <v>106.58</v>
      </c>
      <c r="N1257">
        <v>2000</v>
      </c>
    </row>
    <row r="1258" spans="1:14" x14ac:dyDescent="0.25">
      <c r="A1258" t="s">
        <v>13</v>
      </c>
      <c r="B1258" t="s">
        <v>135</v>
      </c>
      <c r="C1258" t="s">
        <v>87</v>
      </c>
      <c r="D1258" t="s">
        <v>28</v>
      </c>
      <c r="E1258" t="s">
        <v>16</v>
      </c>
      <c r="F1258" t="s">
        <v>87</v>
      </c>
      <c r="G1258" t="s">
        <v>93</v>
      </c>
      <c r="H1258" t="s">
        <v>89</v>
      </c>
      <c r="I1258" t="s">
        <v>29</v>
      </c>
      <c r="J1258">
        <v>2010</v>
      </c>
      <c r="K1258">
        <v>7</v>
      </c>
      <c r="L1258" t="s">
        <v>30</v>
      </c>
      <c r="M1258">
        <v>521.41999999999996</v>
      </c>
      <c r="N1258">
        <v>0</v>
      </c>
    </row>
    <row r="1259" spans="1:14" x14ac:dyDescent="0.25">
      <c r="A1259" t="s">
        <v>13</v>
      </c>
      <c r="B1259" t="s">
        <v>135</v>
      </c>
      <c r="C1259" t="s">
        <v>87</v>
      </c>
      <c r="D1259" t="s">
        <v>28</v>
      </c>
      <c r="E1259" t="s">
        <v>16</v>
      </c>
      <c r="F1259" t="s">
        <v>87</v>
      </c>
      <c r="G1259" t="s">
        <v>93</v>
      </c>
      <c r="H1259" t="s">
        <v>89</v>
      </c>
      <c r="I1259" t="s">
        <v>29</v>
      </c>
      <c r="J1259">
        <v>2012</v>
      </c>
      <c r="K1259">
        <v>6</v>
      </c>
      <c r="L1259" t="s">
        <v>30</v>
      </c>
      <c r="M1259">
        <v>404.23</v>
      </c>
      <c r="N1259">
        <v>0</v>
      </c>
    </row>
    <row r="1260" spans="1:14" x14ac:dyDescent="0.25">
      <c r="A1260" t="s">
        <v>13</v>
      </c>
      <c r="B1260" t="s">
        <v>136</v>
      </c>
      <c r="C1260" t="s">
        <v>87</v>
      </c>
      <c r="D1260" t="s">
        <v>28</v>
      </c>
      <c r="E1260" t="s">
        <v>16</v>
      </c>
      <c r="F1260" t="s">
        <v>87</v>
      </c>
      <c r="G1260" t="s">
        <v>93</v>
      </c>
      <c r="H1260" t="s">
        <v>89</v>
      </c>
      <c r="I1260" t="s">
        <v>55</v>
      </c>
      <c r="J1260">
        <v>2010</v>
      </c>
      <c r="K1260">
        <v>6</v>
      </c>
      <c r="L1260" t="s">
        <v>79</v>
      </c>
      <c r="M1260">
        <v>0</v>
      </c>
      <c r="N1260">
        <v>3000</v>
      </c>
    </row>
    <row r="1261" spans="1:14" x14ac:dyDescent="0.25">
      <c r="A1261" t="s">
        <v>13</v>
      </c>
      <c r="B1261" t="s">
        <v>137</v>
      </c>
      <c r="C1261" t="s">
        <v>87</v>
      </c>
      <c r="D1261" t="s">
        <v>31</v>
      </c>
      <c r="E1261" t="s">
        <v>16</v>
      </c>
      <c r="F1261" t="s">
        <v>87</v>
      </c>
      <c r="G1261" t="s">
        <v>93</v>
      </c>
      <c r="H1261" t="s">
        <v>89</v>
      </c>
      <c r="I1261" t="s">
        <v>62</v>
      </c>
      <c r="J1261">
        <v>2012</v>
      </c>
      <c r="K1261">
        <v>3</v>
      </c>
      <c r="L1261" t="s">
        <v>63</v>
      </c>
      <c r="M1261">
        <v>0</v>
      </c>
      <c r="N1261">
        <v>0</v>
      </c>
    </row>
    <row r="1262" spans="1:14" x14ac:dyDescent="0.25">
      <c r="A1262" t="s">
        <v>13</v>
      </c>
      <c r="B1262" t="s">
        <v>138</v>
      </c>
      <c r="C1262" t="s">
        <v>87</v>
      </c>
      <c r="D1262" t="s">
        <v>31</v>
      </c>
      <c r="E1262" t="s">
        <v>16</v>
      </c>
      <c r="F1262" t="s">
        <v>87</v>
      </c>
      <c r="G1262" t="s">
        <v>93</v>
      </c>
      <c r="H1262" t="s">
        <v>89</v>
      </c>
      <c r="I1262" t="s">
        <v>32</v>
      </c>
      <c r="J1262">
        <v>2010</v>
      </c>
      <c r="K1262">
        <v>1</v>
      </c>
      <c r="L1262" t="s">
        <v>33</v>
      </c>
      <c r="M1262">
        <v>0</v>
      </c>
      <c r="N1262">
        <v>1500</v>
      </c>
    </row>
    <row r="1263" spans="1:14" x14ac:dyDescent="0.25">
      <c r="A1263" t="s">
        <v>13</v>
      </c>
      <c r="B1263" t="s">
        <v>138</v>
      </c>
      <c r="C1263" t="s">
        <v>87</v>
      </c>
      <c r="D1263" t="s">
        <v>31</v>
      </c>
      <c r="E1263" t="s">
        <v>16</v>
      </c>
      <c r="F1263" t="s">
        <v>87</v>
      </c>
      <c r="G1263" t="s">
        <v>93</v>
      </c>
      <c r="H1263" t="s">
        <v>89</v>
      </c>
      <c r="I1263" t="s">
        <v>32</v>
      </c>
      <c r="J1263">
        <v>2010</v>
      </c>
      <c r="K1263">
        <v>5</v>
      </c>
      <c r="L1263" t="s">
        <v>33</v>
      </c>
      <c r="M1263">
        <v>121.51</v>
      </c>
      <c r="N1263">
        <v>0</v>
      </c>
    </row>
    <row r="1264" spans="1:14" x14ac:dyDescent="0.25">
      <c r="A1264" t="s">
        <v>13</v>
      </c>
      <c r="B1264" t="s">
        <v>142</v>
      </c>
      <c r="C1264" t="s">
        <v>87</v>
      </c>
      <c r="D1264" t="s">
        <v>42</v>
      </c>
      <c r="E1264" t="s">
        <v>16</v>
      </c>
      <c r="F1264" t="s">
        <v>87</v>
      </c>
      <c r="G1264" t="s">
        <v>93</v>
      </c>
      <c r="H1264" t="s">
        <v>89</v>
      </c>
      <c r="I1264" t="s">
        <v>43</v>
      </c>
      <c r="J1264">
        <v>2010</v>
      </c>
      <c r="K1264">
        <v>1</v>
      </c>
      <c r="L1264" t="s">
        <v>44</v>
      </c>
      <c r="M1264">
        <v>3775</v>
      </c>
      <c r="N1264">
        <v>45300</v>
      </c>
    </row>
    <row r="1265" spans="1:14" x14ac:dyDescent="0.25">
      <c r="A1265" t="s">
        <v>13</v>
      </c>
      <c r="B1265" t="s">
        <v>142</v>
      </c>
      <c r="C1265" t="s">
        <v>87</v>
      </c>
      <c r="D1265" t="s">
        <v>42</v>
      </c>
      <c r="E1265" t="s">
        <v>16</v>
      </c>
      <c r="F1265" t="s">
        <v>87</v>
      </c>
      <c r="G1265" t="s">
        <v>93</v>
      </c>
      <c r="H1265" t="s">
        <v>89</v>
      </c>
      <c r="I1265" t="s">
        <v>43</v>
      </c>
      <c r="J1265">
        <v>2011</v>
      </c>
      <c r="K1265">
        <v>12</v>
      </c>
      <c r="L1265" t="s">
        <v>44</v>
      </c>
      <c r="M1265">
        <v>2500</v>
      </c>
      <c r="N1265">
        <v>0</v>
      </c>
    </row>
    <row r="1266" spans="1:14" x14ac:dyDescent="0.25">
      <c r="A1266" t="s">
        <v>13</v>
      </c>
      <c r="B1266" t="s">
        <v>147</v>
      </c>
      <c r="C1266" t="s">
        <v>87</v>
      </c>
      <c r="D1266" t="s">
        <v>42</v>
      </c>
      <c r="E1266" t="s">
        <v>16</v>
      </c>
      <c r="F1266" t="s">
        <v>87</v>
      </c>
      <c r="G1266" t="s">
        <v>93</v>
      </c>
      <c r="H1266" t="s">
        <v>89</v>
      </c>
      <c r="I1266" t="s">
        <v>45</v>
      </c>
      <c r="J1266">
        <v>2012</v>
      </c>
      <c r="K1266">
        <v>2</v>
      </c>
      <c r="L1266" t="s">
        <v>46</v>
      </c>
      <c r="M1266">
        <v>6000</v>
      </c>
      <c r="N1266">
        <v>0</v>
      </c>
    </row>
    <row r="1267" spans="1:14" x14ac:dyDescent="0.25">
      <c r="A1267" t="s">
        <v>13</v>
      </c>
      <c r="B1267" t="s">
        <v>147</v>
      </c>
      <c r="C1267" t="s">
        <v>87</v>
      </c>
      <c r="D1267" t="s">
        <v>42</v>
      </c>
      <c r="E1267" t="s">
        <v>16</v>
      </c>
      <c r="F1267" t="s">
        <v>87</v>
      </c>
      <c r="G1267" t="s">
        <v>93</v>
      </c>
      <c r="H1267" t="s">
        <v>89</v>
      </c>
      <c r="I1267" t="s">
        <v>45</v>
      </c>
      <c r="J1267">
        <v>2012</v>
      </c>
      <c r="K1267">
        <v>5</v>
      </c>
      <c r="L1267" t="s">
        <v>46</v>
      </c>
      <c r="M1267">
        <v>6000</v>
      </c>
      <c r="N1267">
        <v>0</v>
      </c>
    </row>
    <row r="1268" spans="1:14" x14ac:dyDescent="0.25">
      <c r="A1268" t="s">
        <v>13</v>
      </c>
      <c r="B1268" t="s">
        <v>205</v>
      </c>
      <c r="C1268" t="s">
        <v>87</v>
      </c>
      <c r="D1268" t="s">
        <v>31</v>
      </c>
      <c r="E1268" t="s">
        <v>16</v>
      </c>
      <c r="F1268" t="s">
        <v>87</v>
      </c>
      <c r="G1268" t="s">
        <v>76</v>
      </c>
      <c r="H1268" t="s">
        <v>89</v>
      </c>
      <c r="I1268" t="s">
        <v>34</v>
      </c>
      <c r="J1268">
        <v>2011</v>
      </c>
      <c r="K1268">
        <v>1</v>
      </c>
      <c r="L1268" t="s">
        <v>35</v>
      </c>
      <c r="M1268">
        <v>0</v>
      </c>
      <c r="N1268">
        <v>3500</v>
      </c>
    </row>
    <row r="1269" spans="1:14" x14ac:dyDescent="0.25">
      <c r="A1269" t="s">
        <v>13</v>
      </c>
      <c r="B1269" t="s">
        <v>116</v>
      </c>
      <c r="C1269" t="s">
        <v>87</v>
      </c>
      <c r="D1269" t="s">
        <v>31</v>
      </c>
      <c r="E1269" t="s">
        <v>16</v>
      </c>
      <c r="F1269" t="s">
        <v>87</v>
      </c>
      <c r="G1269" t="s">
        <v>76</v>
      </c>
      <c r="H1269" t="s">
        <v>89</v>
      </c>
      <c r="I1269" t="s">
        <v>40</v>
      </c>
      <c r="J1269">
        <v>2011</v>
      </c>
      <c r="K1269">
        <v>1</v>
      </c>
      <c r="L1269" t="s">
        <v>41</v>
      </c>
      <c r="M1269">
        <v>70</v>
      </c>
      <c r="N1269">
        <v>5150</v>
      </c>
    </row>
    <row r="1270" spans="1:14" x14ac:dyDescent="0.25">
      <c r="A1270" t="s">
        <v>13</v>
      </c>
      <c r="B1270" t="s">
        <v>116</v>
      </c>
      <c r="C1270" t="s">
        <v>87</v>
      </c>
      <c r="D1270" t="s">
        <v>31</v>
      </c>
      <c r="E1270" t="s">
        <v>16</v>
      </c>
      <c r="F1270" t="s">
        <v>87</v>
      </c>
      <c r="G1270" t="s">
        <v>76</v>
      </c>
      <c r="H1270" t="s">
        <v>89</v>
      </c>
      <c r="I1270" t="s">
        <v>40</v>
      </c>
      <c r="J1270">
        <v>2011</v>
      </c>
      <c r="K1270">
        <v>7</v>
      </c>
      <c r="L1270" t="s">
        <v>41</v>
      </c>
      <c r="M1270">
        <v>-125.88</v>
      </c>
      <c r="N1270">
        <v>0</v>
      </c>
    </row>
    <row r="1271" spans="1:14" x14ac:dyDescent="0.25">
      <c r="A1271" t="s">
        <v>13</v>
      </c>
      <c r="B1271" t="s">
        <v>189</v>
      </c>
      <c r="C1271" t="s">
        <v>87</v>
      </c>
      <c r="D1271" t="s">
        <v>42</v>
      </c>
      <c r="E1271" t="s">
        <v>16</v>
      </c>
      <c r="F1271" t="s">
        <v>87</v>
      </c>
      <c r="G1271" t="s">
        <v>76</v>
      </c>
      <c r="H1271" t="s">
        <v>89</v>
      </c>
      <c r="I1271" t="s">
        <v>51</v>
      </c>
      <c r="J1271">
        <v>2010</v>
      </c>
      <c r="K1271">
        <v>1</v>
      </c>
      <c r="L1271" t="s">
        <v>72</v>
      </c>
      <c r="M1271">
        <v>3183</v>
      </c>
      <c r="N1271">
        <v>38200</v>
      </c>
    </row>
    <row r="1272" spans="1:14" x14ac:dyDescent="0.25">
      <c r="A1272" t="s">
        <v>13</v>
      </c>
      <c r="B1272" t="s">
        <v>145</v>
      </c>
      <c r="C1272" t="s">
        <v>87</v>
      </c>
      <c r="D1272" t="s">
        <v>42</v>
      </c>
      <c r="E1272" t="s">
        <v>16</v>
      </c>
      <c r="F1272" t="s">
        <v>87</v>
      </c>
      <c r="G1272" t="s">
        <v>76</v>
      </c>
      <c r="H1272" t="s">
        <v>89</v>
      </c>
      <c r="I1272" t="s">
        <v>43</v>
      </c>
      <c r="J1272">
        <v>2011</v>
      </c>
      <c r="K1272">
        <v>2</v>
      </c>
      <c r="L1272" t="s">
        <v>44</v>
      </c>
      <c r="M1272">
        <v>1333</v>
      </c>
      <c r="N1272">
        <v>0</v>
      </c>
    </row>
    <row r="1273" spans="1:14" x14ac:dyDescent="0.25">
      <c r="A1273" t="s">
        <v>13</v>
      </c>
      <c r="B1273" t="s">
        <v>145</v>
      </c>
      <c r="C1273" t="s">
        <v>87</v>
      </c>
      <c r="D1273" t="s">
        <v>42</v>
      </c>
      <c r="E1273" t="s">
        <v>16</v>
      </c>
      <c r="F1273" t="s">
        <v>87</v>
      </c>
      <c r="G1273" t="s">
        <v>76</v>
      </c>
      <c r="H1273" t="s">
        <v>89</v>
      </c>
      <c r="I1273" t="s">
        <v>43</v>
      </c>
      <c r="J1273">
        <v>2011</v>
      </c>
      <c r="K1273">
        <v>5</v>
      </c>
      <c r="L1273" t="s">
        <v>44</v>
      </c>
      <c r="M1273">
        <v>1333</v>
      </c>
      <c r="N1273">
        <v>0</v>
      </c>
    </row>
    <row r="1274" spans="1:14" x14ac:dyDescent="0.25">
      <c r="A1274" t="s">
        <v>13</v>
      </c>
      <c r="B1274" t="s">
        <v>145</v>
      </c>
      <c r="C1274" t="s">
        <v>87</v>
      </c>
      <c r="D1274" t="s">
        <v>42</v>
      </c>
      <c r="E1274" t="s">
        <v>16</v>
      </c>
      <c r="F1274" t="s">
        <v>87</v>
      </c>
      <c r="G1274" t="s">
        <v>76</v>
      </c>
      <c r="H1274" t="s">
        <v>89</v>
      </c>
      <c r="I1274" t="s">
        <v>43</v>
      </c>
      <c r="J1274">
        <v>2011</v>
      </c>
      <c r="K1274">
        <v>8</v>
      </c>
      <c r="L1274" t="s">
        <v>44</v>
      </c>
      <c r="M1274">
        <v>1333</v>
      </c>
      <c r="N1274">
        <v>0</v>
      </c>
    </row>
    <row r="1275" spans="1:14" x14ac:dyDescent="0.25">
      <c r="A1275" t="s">
        <v>13</v>
      </c>
      <c r="B1275" t="s">
        <v>145</v>
      </c>
      <c r="C1275" t="s">
        <v>87</v>
      </c>
      <c r="D1275" t="s">
        <v>42</v>
      </c>
      <c r="E1275" t="s">
        <v>16</v>
      </c>
      <c r="F1275" t="s">
        <v>87</v>
      </c>
      <c r="G1275" t="s">
        <v>76</v>
      </c>
      <c r="H1275" t="s">
        <v>89</v>
      </c>
      <c r="I1275" t="s">
        <v>43</v>
      </c>
      <c r="J1275">
        <v>2011</v>
      </c>
      <c r="K1275">
        <v>11</v>
      </c>
      <c r="L1275" t="s">
        <v>44</v>
      </c>
      <c r="M1275">
        <v>1333</v>
      </c>
      <c r="N1275">
        <v>0</v>
      </c>
    </row>
    <row r="1276" spans="1:14" x14ac:dyDescent="0.25">
      <c r="A1276" t="s">
        <v>13</v>
      </c>
      <c r="B1276" t="s">
        <v>145</v>
      </c>
      <c r="C1276" t="s">
        <v>87</v>
      </c>
      <c r="D1276" t="s">
        <v>42</v>
      </c>
      <c r="E1276" t="s">
        <v>16</v>
      </c>
      <c r="F1276" t="s">
        <v>87</v>
      </c>
      <c r="G1276" t="s">
        <v>76</v>
      </c>
      <c r="H1276" t="s">
        <v>89</v>
      </c>
      <c r="I1276" t="s">
        <v>43</v>
      </c>
      <c r="J1276">
        <v>2012</v>
      </c>
      <c r="K1276">
        <v>1</v>
      </c>
      <c r="L1276" t="s">
        <v>44</v>
      </c>
      <c r="M1276">
        <v>1350</v>
      </c>
      <c r="N1276">
        <v>16200</v>
      </c>
    </row>
    <row r="1277" spans="1:14" x14ac:dyDescent="0.25">
      <c r="A1277" t="s">
        <v>13</v>
      </c>
      <c r="B1277" t="s">
        <v>118</v>
      </c>
      <c r="C1277" t="s">
        <v>87</v>
      </c>
      <c r="D1277" t="s">
        <v>42</v>
      </c>
      <c r="E1277" t="s">
        <v>16</v>
      </c>
      <c r="F1277" t="s">
        <v>87</v>
      </c>
      <c r="G1277" t="s">
        <v>76</v>
      </c>
      <c r="H1277" t="s">
        <v>89</v>
      </c>
      <c r="I1277" t="s">
        <v>45</v>
      </c>
      <c r="J1277">
        <v>2010</v>
      </c>
      <c r="K1277">
        <v>11</v>
      </c>
      <c r="L1277" t="s">
        <v>46</v>
      </c>
      <c r="M1277">
        <v>7853</v>
      </c>
      <c r="N1277">
        <v>0</v>
      </c>
    </row>
    <row r="1278" spans="1:14" x14ac:dyDescent="0.25">
      <c r="A1278" t="s">
        <v>13</v>
      </c>
      <c r="B1278" t="s">
        <v>118</v>
      </c>
      <c r="C1278" t="s">
        <v>87</v>
      </c>
      <c r="D1278" t="s">
        <v>42</v>
      </c>
      <c r="E1278" t="s">
        <v>16</v>
      </c>
      <c r="F1278" t="s">
        <v>87</v>
      </c>
      <c r="G1278" t="s">
        <v>76</v>
      </c>
      <c r="H1278" t="s">
        <v>89</v>
      </c>
      <c r="I1278" t="s">
        <v>45</v>
      </c>
      <c r="J1278">
        <v>2011</v>
      </c>
      <c r="K1278">
        <v>11</v>
      </c>
      <c r="L1278" t="s">
        <v>46</v>
      </c>
      <c r="M1278">
        <v>9033</v>
      </c>
      <c r="N1278">
        <v>0</v>
      </c>
    </row>
    <row r="1279" spans="1:14" x14ac:dyDescent="0.25">
      <c r="A1279" t="s">
        <v>13</v>
      </c>
      <c r="B1279" t="s">
        <v>118</v>
      </c>
      <c r="C1279" t="s">
        <v>87</v>
      </c>
      <c r="D1279" t="s">
        <v>42</v>
      </c>
      <c r="E1279" t="s">
        <v>16</v>
      </c>
      <c r="F1279" t="s">
        <v>87</v>
      </c>
      <c r="G1279" t="s">
        <v>76</v>
      </c>
      <c r="H1279" t="s">
        <v>89</v>
      </c>
      <c r="I1279" t="s">
        <v>45</v>
      </c>
      <c r="J1279">
        <v>2012</v>
      </c>
      <c r="K1279">
        <v>4</v>
      </c>
      <c r="L1279" t="s">
        <v>46</v>
      </c>
      <c r="M1279">
        <v>8075</v>
      </c>
      <c r="N1279">
        <v>0</v>
      </c>
    </row>
    <row r="1280" spans="1:14" x14ac:dyDescent="0.25">
      <c r="A1280" t="s">
        <v>13</v>
      </c>
      <c r="B1280" t="s">
        <v>118</v>
      </c>
      <c r="C1280" t="s">
        <v>87</v>
      </c>
      <c r="D1280" t="s">
        <v>42</v>
      </c>
      <c r="E1280" t="s">
        <v>16</v>
      </c>
      <c r="F1280" t="s">
        <v>87</v>
      </c>
      <c r="G1280" t="s">
        <v>76</v>
      </c>
      <c r="H1280" t="s">
        <v>89</v>
      </c>
      <c r="I1280" t="s">
        <v>45</v>
      </c>
      <c r="J1280">
        <v>2012</v>
      </c>
      <c r="K1280">
        <v>7</v>
      </c>
      <c r="L1280" t="s">
        <v>46</v>
      </c>
      <c r="M1280">
        <v>8075</v>
      </c>
      <c r="N1280">
        <v>0</v>
      </c>
    </row>
    <row r="1281" spans="1:14" x14ac:dyDescent="0.25">
      <c r="A1281" t="s">
        <v>13</v>
      </c>
      <c r="B1281" t="s">
        <v>119</v>
      </c>
      <c r="C1281" t="s">
        <v>87</v>
      </c>
      <c r="D1281" t="s">
        <v>42</v>
      </c>
      <c r="E1281" t="s">
        <v>16</v>
      </c>
      <c r="F1281" t="s">
        <v>87</v>
      </c>
      <c r="G1281" t="s">
        <v>76</v>
      </c>
      <c r="H1281" t="s">
        <v>89</v>
      </c>
      <c r="I1281" t="s">
        <v>47</v>
      </c>
      <c r="J1281">
        <v>2010</v>
      </c>
      <c r="K1281">
        <v>2</v>
      </c>
      <c r="L1281" t="s">
        <v>48</v>
      </c>
      <c r="M1281">
        <v>9467</v>
      </c>
      <c r="N1281">
        <v>0</v>
      </c>
    </row>
    <row r="1282" spans="1:14" x14ac:dyDescent="0.25">
      <c r="A1282" t="s">
        <v>13</v>
      </c>
      <c r="B1282" t="s">
        <v>119</v>
      </c>
      <c r="C1282" t="s">
        <v>87</v>
      </c>
      <c r="D1282" t="s">
        <v>42</v>
      </c>
      <c r="E1282" t="s">
        <v>16</v>
      </c>
      <c r="F1282" t="s">
        <v>87</v>
      </c>
      <c r="G1282" t="s">
        <v>76</v>
      </c>
      <c r="H1282" t="s">
        <v>89</v>
      </c>
      <c r="I1282" t="s">
        <v>47</v>
      </c>
      <c r="J1282">
        <v>2011</v>
      </c>
      <c r="K1282">
        <v>5</v>
      </c>
      <c r="L1282" t="s">
        <v>48</v>
      </c>
      <c r="M1282">
        <v>8558</v>
      </c>
      <c r="N1282">
        <v>0</v>
      </c>
    </row>
    <row r="1283" spans="1:14" x14ac:dyDescent="0.25">
      <c r="A1283" t="s">
        <v>13</v>
      </c>
      <c r="B1283" t="s">
        <v>119</v>
      </c>
      <c r="C1283" t="s">
        <v>87</v>
      </c>
      <c r="D1283" t="s">
        <v>42</v>
      </c>
      <c r="E1283" t="s">
        <v>16</v>
      </c>
      <c r="F1283" t="s">
        <v>87</v>
      </c>
      <c r="G1283" t="s">
        <v>76</v>
      </c>
      <c r="H1283" t="s">
        <v>89</v>
      </c>
      <c r="I1283" t="s">
        <v>47</v>
      </c>
      <c r="J1283">
        <v>2011</v>
      </c>
      <c r="K1283">
        <v>8</v>
      </c>
      <c r="L1283" t="s">
        <v>48</v>
      </c>
      <c r="M1283">
        <v>8558</v>
      </c>
      <c r="N1283">
        <v>0</v>
      </c>
    </row>
    <row r="1284" spans="1:14" x14ac:dyDescent="0.25">
      <c r="A1284" t="s">
        <v>13</v>
      </c>
      <c r="B1284" t="s">
        <v>119</v>
      </c>
      <c r="C1284" t="s">
        <v>87</v>
      </c>
      <c r="D1284" t="s">
        <v>42</v>
      </c>
      <c r="E1284" t="s">
        <v>16</v>
      </c>
      <c r="F1284" t="s">
        <v>87</v>
      </c>
      <c r="G1284" t="s">
        <v>76</v>
      </c>
      <c r="H1284" t="s">
        <v>89</v>
      </c>
      <c r="I1284" t="s">
        <v>47</v>
      </c>
      <c r="J1284">
        <v>2011</v>
      </c>
      <c r="K1284">
        <v>11</v>
      </c>
      <c r="L1284" t="s">
        <v>48</v>
      </c>
      <c r="M1284">
        <v>8558</v>
      </c>
      <c r="N1284">
        <v>0</v>
      </c>
    </row>
    <row r="1285" spans="1:14" x14ac:dyDescent="0.25">
      <c r="A1285" t="s">
        <v>13</v>
      </c>
      <c r="B1285" t="s">
        <v>120</v>
      </c>
      <c r="C1285" t="s">
        <v>87</v>
      </c>
      <c r="D1285" t="s">
        <v>15</v>
      </c>
      <c r="E1285" t="s">
        <v>16</v>
      </c>
      <c r="F1285" t="s">
        <v>87</v>
      </c>
      <c r="G1285" t="s">
        <v>76</v>
      </c>
      <c r="H1285" t="s">
        <v>17</v>
      </c>
      <c r="I1285" t="s">
        <v>57</v>
      </c>
      <c r="J1285">
        <v>2011</v>
      </c>
      <c r="K1285">
        <v>12</v>
      </c>
      <c r="L1285" t="s">
        <v>59</v>
      </c>
      <c r="M1285">
        <v>2656</v>
      </c>
      <c r="N1285">
        <v>0</v>
      </c>
    </row>
    <row r="1286" spans="1:14" x14ac:dyDescent="0.25">
      <c r="A1286" t="s">
        <v>13</v>
      </c>
      <c r="B1286" t="s">
        <v>190</v>
      </c>
      <c r="C1286" t="s">
        <v>87</v>
      </c>
      <c r="D1286" t="s">
        <v>19</v>
      </c>
      <c r="E1286" t="s">
        <v>16</v>
      </c>
      <c r="F1286" t="s">
        <v>87</v>
      </c>
      <c r="G1286" t="s">
        <v>76</v>
      </c>
      <c r="H1286" t="s">
        <v>17</v>
      </c>
      <c r="I1286" t="s">
        <v>20</v>
      </c>
      <c r="J1286">
        <v>2011</v>
      </c>
      <c r="K1286">
        <v>1</v>
      </c>
      <c r="L1286" t="s">
        <v>69</v>
      </c>
      <c r="M1286">
        <v>0</v>
      </c>
      <c r="N1286">
        <v>7560</v>
      </c>
    </row>
    <row r="1287" spans="1:14" x14ac:dyDescent="0.25">
      <c r="A1287" t="s">
        <v>13</v>
      </c>
      <c r="B1287" t="s">
        <v>190</v>
      </c>
      <c r="C1287" t="s">
        <v>87</v>
      </c>
      <c r="D1287" t="s">
        <v>19</v>
      </c>
      <c r="E1287" t="s">
        <v>16</v>
      </c>
      <c r="F1287" t="s">
        <v>87</v>
      </c>
      <c r="G1287" t="s">
        <v>76</v>
      </c>
      <c r="H1287" t="s">
        <v>17</v>
      </c>
      <c r="I1287" t="s">
        <v>20</v>
      </c>
      <c r="J1287">
        <v>2011</v>
      </c>
      <c r="K1287">
        <v>4</v>
      </c>
      <c r="L1287" t="s">
        <v>69</v>
      </c>
      <c r="M1287">
        <v>1234.82</v>
      </c>
      <c r="N1287">
        <v>0</v>
      </c>
    </row>
    <row r="1288" spans="1:14" x14ac:dyDescent="0.25">
      <c r="A1288" t="s">
        <v>13</v>
      </c>
      <c r="B1288" t="s">
        <v>156</v>
      </c>
      <c r="C1288" t="s">
        <v>87</v>
      </c>
      <c r="D1288" t="s">
        <v>31</v>
      </c>
      <c r="E1288" t="s">
        <v>16</v>
      </c>
      <c r="F1288" t="s">
        <v>87</v>
      </c>
      <c r="G1288" t="s">
        <v>76</v>
      </c>
      <c r="H1288" t="s">
        <v>17</v>
      </c>
      <c r="I1288" t="s">
        <v>62</v>
      </c>
      <c r="J1288">
        <v>2011</v>
      </c>
      <c r="K1288">
        <v>1</v>
      </c>
      <c r="L1288" t="s">
        <v>63</v>
      </c>
      <c r="M1288">
        <v>0</v>
      </c>
      <c r="N1288">
        <v>0</v>
      </c>
    </row>
    <row r="1289" spans="1:14" x14ac:dyDescent="0.25">
      <c r="A1289" t="s">
        <v>13</v>
      </c>
      <c r="B1289" t="s">
        <v>148</v>
      </c>
      <c r="C1289" t="s">
        <v>87</v>
      </c>
      <c r="D1289" t="s">
        <v>42</v>
      </c>
      <c r="E1289" t="s">
        <v>16</v>
      </c>
      <c r="F1289" t="s">
        <v>87</v>
      </c>
      <c r="G1289" t="s">
        <v>93</v>
      </c>
      <c r="H1289" t="s">
        <v>89</v>
      </c>
      <c r="I1289" t="s">
        <v>47</v>
      </c>
      <c r="J1289">
        <v>2010</v>
      </c>
      <c r="K1289">
        <v>10</v>
      </c>
      <c r="L1289" t="s">
        <v>48</v>
      </c>
      <c r="M1289">
        <v>516</v>
      </c>
      <c r="N1289">
        <v>0</v>
      </c>
    </row>
    <row r="1290" spans="1:14" x14ac:dyDescent="0.25">
      <c r="A1290" t="s">
        <v>13</v>
      </c>
      <c r="B1290" t="s">
        <v>148</v>
      </c>
      <c r="C1290" t="s">
        <v>87</v>
      </c>
      <c r="D1290" t="s">
        <v>42</v>
      </c>
      <c r="E1290" t="s">
        <v>16</v>
      </c>
      <c r="F1290" t="s">
        <v>87</v>
      </c>
      <c r="G1290" t="s">
        <v>93</v>
      </c>
      <c r="H1290" t="s">
        <v>89</v>
      </c>
      <c r="I1290" t="s">
        <v>47</v>
      </c>
      <c r="J1290">
        <v>2012</v>
      </c>
      <c r="K1290">
        <v>5</v>
      </c>
      <c r="L1290" t="s">
        <v>48</v>
      </c>
      <c r="M1290">
        <v>1383</v>
      </c>
      <c r="N1290">
        <v>0</v>
      </c>
    </row>
    <row r="1291" spans="1:14" x14ac:dyDescent="0.25">
      <c r="A1291" t="s">
        <v>13</v>
      </c>
      <c r="B1291" t="s">
        <v>148</v>
      </c>
      <c r="C1291" t="s">
        <v>87</v>
      </c>
      <c r="D1291" t="s">
        <v>42</v>
      </c>
      <c r="E1291" t="s">
        <v>16</v>
      </c>
      <c r="F1291" t="s">
        <v>87</v>
      </c>
      <c r="G1291" t="s">
        <v>93</v>
      </c>
      <c r="H1291" t="s">
        <v>89</v>
      </c>
      <c r="I1291" t="s">
        <v>47</v>
      </c>
      <c r="J1291">
        <v>2012</v>
      </c>
      <c r="K1291">
        <v>8</v>
      </c>
      <c r="L1291" t="s">
        <v>48</v>
      </c>
      <c r="M1291">
        <v>1383</v>
      </c>
      <c r="N1291">
        <v>0</v>
      </c>
    </row>
    <row r="1292" spans="1:14" x14ac:dyDescent="0.25">
      <c r="A1292" t="s">
        <v>13</v>
      </c>
      <c r="B1292" t="s">
        <v>148</v>
      </c>
      <c r="C1292" t="s">
        <v>87</v>
      </c>
      <c r="D1292" t="s">
        <v>42</v>
      </c>
      <c r="E1292" t="s">
        <v>16</v>
      </c>
      <c r="F1292" t="s">
        <v>87</v>
      </c>
      <c r="G1292" t="s">
        <v>93</v>
      </c>
      <c r="H1292" t="s">
        <v>89</v>
      </c>
      <c r="I1292" t="s">
        <v>47</v>
      </c>
      <c r="J1292">
        <v>2012</v>
      </c>
      <c r="K1292">
        <v>11</v>
      </c>
      <c r="L1292" t="s">
        <v>48</v>
      </c>
      <c r="M1292">
        <v>1383</v>
      </c>
      <c r="N1292">
        <v>0</v>
      </c>
    </row>
    <row r="1293" spans="1:14" x14ac:dyDescent="0.25">
      <c r="A1293" t="s">
        <v>13</v>
      </c>
      <c r="B1293" t="s">
        <v>149</v>
      </c>
      <c r="C1293" t="s">
        <v>87</v>
      </c>
      <c r="D1293" t="s">
        <v>15</v>
      </c>
      <c r="E1293" t="s">
        <v>16</v>
      </c>
      <c r="F1293" t="s">
        <v>87</v>
      </c>
      <c r="G1293" t="s">
        <v>95</v>
      </c>
      <c r="H1293" t="s">
        <v>49</v>
      </c>
      <c r="I1293" t="s">
        <v>14</v>
      </c>
      <c r="J1293">
        <v>2010</v>
      </c>
      <c r="K1293">
        <v>1</v>
      </c>
      <c r="L1293" t="s">
        <v>18</v>
      </c>
      <c r="M1293">
        <v>59853.03</v>
      </c>
      <c r="N1293">
        <v>852100</v>
      </c>
    </row>
    <row r="1294" spans="1:14" x14ac:dyDescent="0.25">
      <c r="A1294" t="s">
        <v>13</v>
      </c>
      <c r="B1294" t="s">
        <v>149</v>
      </c>
      <c r="C1294" t="s">
        <v>87</v>
      </c>
      <c r="D1294" t="s">
        <v>15</v>
      </c>
      <c r="E1294" t="s">
        <v>16</v>
      </c>
      <c r="F1294" t="s">
        <v>87</v>
      </c>
      <c r="G1294" t="s">
        <v>95</v>
      </c>
      <c r="H1294" t="s">
        <v>49</v>
      </c>
      <c r="I1294" t="s">
        <v>14</v>
      </c>
      <c r="J1294">
        <v>2010</v>
      </c>
      <c r="K1294">
        <v>7</v>
      </c>
      <c r="L1294" t="s">
        <v>18</v>
      </c>
      <c r="M1294">
        <v>62431.14</v>
      </c>
      <c r="N1294">
        <v>0</v>
      </c>
    </row>
    <row r="1295" spans="1:14" x14ac:dyDescent="0.25">
      <c r="A1295" t="s">
        <v>13</v>
      </c>
      <c r="B1295" t="s">
        <v>149</v>
      </c>
      <c r="C1295" t="s">
        <v>87</v>
      </c>
      <c r="D1295" t="s">
        <v>15</v>
      </c>
      <c r="E1295" t="s">
        <v>16</v>
      </c>
      <c r="F1295" t="s">
        <v>87</v>
      </c>
      <c r="G1295" t="s">
        <v>95</v>
      </c>
      <c r="H1295" t="s">
        <v>49</v>
      </c>
      <c r="I1295" t="s">
        <v>14</v>
      </c>
      <c r="J1295">
        <v>2012</v>
      </c>
      <c r="K1295">
        <v>9</v>
      </c>
      <c r="L1295" t="s">
        <v>18</v>
      </c>
      <c r="M1295">
        <v>68451.399999999994</v>
      </c>
      <c r="N1295">
        <v>0</v>
      </c>
    </row>
    <row r="1296" spans="1:14" x14ac:dyDescent="0.25">
      <c r="A1296" t="s">
        <v>13</v>
      </c>
      <c r="B1296" t="s">
        <v>170</v>
      </c>
      <c r="C1296" t="s">
        <v>87</v>
      </c>
      <c r="D1296" t="s">
        <v>15</v>
      </c>
      <c r="E1296" t="s">
        <v>16</v>
      </c>
      <c r="F1296" t="s">
        <v>87</v>
      </c>
      <c r="G1296" t="s">
        <v>95</v>
      </c>
      <c r="H1296" t="s">
        <v>49</v>
      </c>
      <c r="I1296" t="s">
        <v>53</v>
      </c>
      <c r="J1296">
        <v>2012</v>
      </c>
      <c r="K1296">
        <v>6</v>
      </c>
      <c r="L1296" t="s">
        <v>54</v>
      </c>
      <c r="M1296">
        <v>13.34</v>
      </c>
      <c r="N1296">
        <v>0</v>
      </c>
    </row>
    <row r="1297" spans="1:14" x14ac:dyDescent="0.25">
      <c r="A1297" t="s">
        <v>13</v>
      </c>
      <c r="B1297" t="s">
        <v>150</v>
      </c>
      <c r="C1297" t="s">
        <v>87</v>
      </c>
      <c r="D1297" t="s">
        <v>15</v>
      </c>
      <c r="E1297" t="s">
        <v>16</v>
      </c>
      <c r="F1297" t="s">
        <v>87</v>
      </c>
      <c r="G1297" t="s">
        <v>95</v>
      </c>
      <c r="H1297" t="s">
        <v>49</v>
      </c>
      <c r="I1297" t="s">
        <v>57</v>
      </c>
      <c r="J1297">
        <v>2012</v>
      </c>
      <c r="K1297">
        <v>3</v>
      </c>
      <c r="L1297" t="s">
        <v>59</v>
      </c>
      <c r="M1297">
        <v>17039.310000000001</v>
      </c>
      <c r="N1297">
        <v>0</v>
      </c>
    </row>
    <row r="1298" spans="1:14" x14ac:dyDescent="0.25">
      <c r="A1298" t="s">
        <v>13</v>
      </c>
      <c r="B1298" t="s">
        <v>151</v>
      </c>
      <c r="C1298" t="s">
        <v>87</v>
      </c>
      <c r="D1298" t="s">
        <v>19</v>
      </c>
      <c r="E1298" t="s">
        <v>16</v>
      </c>
      <c r="F1298" t="s">
        <v>87</v>
      </c>
      <c r="G1298" t="s">
        <v>95</v>
      </c>
      <c r="H1298" t="s">
        <v>49</v>
      </c>
      <c r="I1298" t="s">
        <v>20</v>
      </c>
      <c r="J1298">
        <v>2011</v>
      </c>
      <c r="K1298">
        <v>9</v>
      </c>
      <c r="L1298" t="s">
        <v>21</v>
      </c>
      <c r="M1298">
        <v>5704.29</v>
      </c>
      <c r="N1298">
        <v>0</v>
      </c>
    </row>
    <row r="1299" spans="1:14" x14ac:dyDescent="0.25">
      <c r="A1299" t="s">
        <v>13</v>
      </c>
      <c r="B1299" t="s">
        <v>151</v>
      </c>
      <c r="C1299" t="s">
        <v>87</v>
      </c>
      <c r="D1299" t="s">
        <v>19</v>
      </c>
      <c r="E1299" t="s">
        <v>16</v>
      </c>
      <c r="F1299" t="s">
        <v>87</v>
      </c>
      <c r="G1299" t="s">
        <v>95</v>
      </c>
      <c r="H1299" t="s">
        <v>49</v>
      </c>
      <c r="I1299" t="s">
        <v>20</v>
      </c>
      <c r="J1299">
        <v>2012</v>
      </c>
      <c r="K1299">
        <v>9</v>
      </c>
      <c r="L1299" t="s">
        <v>21</v>
      </c>
      <c r="M1299">
        <v>5635.36</v>
      </c>
      <c r="N1299">
        <v>0</v>
      </c>
    </row>
    <row r="1300" spans="1:14" x14ac:dyDescent="0.25">
      <c r="A1300" t="s">
        <v>13</v>
      </c>
      <c r="B1300" t="s">
        <v>151</v>
      </c>
      <c r="C1300" t="s">
        <v>87</v>
      </c>
      <c r="D1300" t="s">
        <v>19</v>
      </c>
      <c r="E1300" t="s">
        <v>16</v>
      </c>
      <c r="F1300" t="s">
        <v>87</v>
      </c>
      <c r="G1300" t="s">
        <v>95</v>
      </c>
      <c r="H1300" t="s">
        <v>49</v>
      </c>
      <c r="I1300" t="s">
        <v>20</v>
      </c>
      <c r="J1300">
        <v>2012</v>
      </c>
      <c r="K1300">
        <v>11</v>
      </c>
      <c r="L1300" t="s">
        <v>21</v>
      </c>
      <c r="M1300">
        <v>5045.43</v>
      </c>
      <c r="N1300">
        <v>0</v>
      </c>
    </row>
    <row r="1301" spans="1:14" x14ac:dyDescent="0.25">
      <c r="A1301" t="s">
        <v>13</v>
      </c>
      <c r="B1301" t="s">
        <v>152</v>
      </c>
      <c r="C1301" t="s">
        <v>87</v>
      </c>
      <c r="D1301" t="s">
        <v>19</v>
      </c>
      <c r="E1301" t="s">
        <v>16</v>
      </c>
      <c r="F1301" t="s">
        <v>87</v>
      </c>
      <c r="G1301" t="s">
        <v>95</v>
      </c>
      <c r="H1301" t="s">
        <v>49</v>
      </c>
      <c r="I1301" t="s">
        <v>22</v>
      </c>
      <c r="J1301">
        <v>2012</v>
      </c>
      <c r="K1301">
        <v>3</v>
      </c>
      <c r="L1301" t="s">
        <v>23</v>
      </c>
      <c r="M1301">
        <v>4748.6499999999996</v>
      </c>
      <c r="N1301">
        <v>0</v>
      </c>
    </row>
    <row r="1302" spans="1:14" x14ac:dyDescent="0.25">
      <c r="A1302" t="s">
        <v>13</v>
      </c>
      <c r="B1302" t="s">
        <v>153</v>
      </c>
      <c r="C1302" t="s">
        <v>87</v>
      </c>
      <c r="D1302" t="s">
        <v>19</v>
      </c>
      <c r="E1302" t="s">
        <v>16</v>
      </c>
      <c r="F1302" t="s">
        <v>87</v>
      </c>
      <c r="G1302" t="s">
        <v>95</v>
      </c>
      <c r="H1302" t="s">
        <v>49</v>
      </c>
      <c r="I1302" t="s">
        <v>24</v>
      </c>
      <c r="J1302">
        <v>2010</v>
      </c>
      <c r="K1302">
        <v>12</v>
      </c>
      <c r="L1302" t="s">
        <v>25</v>
      </c>
      <c r="M1302">
        <v>559.91</v>
      </c>
      <c r="N1302">
        <v>0</v>
      </c>
    </row>
    <row r="1303" spans="1:14" x14ac:dyDescent="0.25">
      <c r="A1303" t="s">
        <v>13</v>
      </c>
      <c r="B1303" t="s">
        <v>154</v>
      </c>
      <c r="C1303" t="s">
        <v>87</v>
      </c>
      <c r="D1303" t="s">
        <v>19</v>
      </c>
      <c r="E1303" t="s">
        <v>16</v>
      </c>
      <c r="F1303" t="s">
        <v>87</v>
      </c>
      <c r="G1303" t="s">
        <v>95</v>
      </c>
      <c r="H1303" t="s">
        <v>49</v>
      </c>
      <c r="I1303" t="s">
        <v>26</v>
      </c>
      <c r="J1303">
        <v>2012</v>
      </c>
      <c r="K1303">
        <v>9</v>
      </c>
      <c r="L1303" t="s">
        <v>50</v>
      </c>
      <c r="M1303">
        <v>14261.47</v>
      </c>
      <c r="N1303">
        <v>0</v>
      </c>
    </row>
    <row r="1304" spans="1:14" x14ac:dyDescent="0.25">
      <c r="A1304" t="s">
        <v>13</v>
      </c>
      <c r="B1304" t="s">
        <v>155</v>
      </c>
      <c r="C1304" t="s">
        <v>87</v>
      </c>
      <c r="D1304" t="s">
        <v>19</v>
      </c>
      <c r="E1304" t="s">
        <v>16</v>
      </c>
      <c r="F1304" t="s">
        <v>87</v>
      </c>
      <c r="G1304" t="s">
        <v>95</v>
      </c>
      <c r="H1304" t="s">
        <v>49</v>
      </c>
      <c r="I1304" t="s">
        <v>81</v>
      </c>
      <c r="J1304">
        <v>2010</v>
      </c>
      <c r="K1304">
        <v>10</v>
      </c>
      <c r="L1304" t="s">
        <v>82</v>
      </c>
      <c r="M1304">
        <v>9624</v>
      </c>
      <c r="N1304">
        <v>0</v>
      </c>
    </row>
    <row r="1305" spans="1:14" x14ac:dyDescent="0.25">
      <c r="A1305" t="s">
        <v>13</v>
      </c>
      <c r="B1305" t="s">
        <v>158</v>
      </c>
      <c r="C1305" t="s">
        <v>87</v>
      </c>
      <c r="D1305" t="s">
        <v>28</v>
      </c>
      <c r="E1305" t="s">
        <v>16</v>
      </c>
      <c r="F1305" t="s">
        <v>87</v>
      </c>
      <c r="G1305" t="s">
        <v>95</v>
      </c>
      <c r="H1305" t="s">
        <v>49</v>
      </c>
      <c r="I1305" t="s">
        <v>29</v>
      </c>
      <c r="J1305">
        <v>2010</v>
      </c>
      <c r="K1305">
        <v>5</v>
      </c>
      <c r="L1305" t="s">
        <v>30</v>
      </c>
      <c r="M1305">
        <v>973.22</v>
      </c>
      <c r="N1305">
        <v>0</v>
      </c>
    </row>
    <row r="1306" spans="1:14" x14ac:dyDescent="0.25">
      <c r="A1306" t="s">
        <v>13</v>
      </c>
      <c r="B1306" t="s">
        <v>158</v>
      </c>
      <c r="C1306" t="s">
        <v>87</v>
      </c>
      <c r="D1306" t="s">
        <v>28</v>
      </c>
      <c r="E1306" t="s">
        <v>16</v>
      </c>
      <c r="F1306" t="s">
        <v>87</v>
      </c>
      <c r="G1306" t="s">
        <v>95</v>
      </c>
      <c r="H1306" t="s">
        <v>49</v>
      </c>
      <c r="I1306" t="s">
        <v>29</v>
      </c>
      <c r="J1306">
        <v>2010</v>
      </c>
      <c r="K1306">
        <v>9</v>
      </c>
      <c r="L1306" t="s">
        <v>30</v>
      </c>
      <c r="M1306">
        <v>662.31</v>
      </c>
      <c r="N1306">
        <v>0</v>
      </c>
    </row>
    <row r="1307" spans="1:14" x14ac:dyDescent="0.25">
      <c r="A1307" t="s">
        <v>13</v>
      </c>
      <c r="B1307" t="s">
        <v>158</v>
      </c>
      <c r="C1307" t="s">
        <v>87</v>
      </c>
      <c r="D1307" t="s">
        <v>28</v>
      </c>
      <c r="E1307" t="s">
        <v>16</v>
      </c>
      <c r="F1307" t="s">
        <v>87</v>
      </c>
      <c r="G1307" t="s">
        <v>95</v>
      </c>
      <c r="H1307" t="s">
        <v>49</v>
      </c>
      <c r="I1307" t="s">
        <v>29</v>
      </c>
      <c r="J1307">
        <v>2012</v>
      </c>
      <c r="K1307">
        <v>2</v>
      </c>
      <c r="L1307" t="s">
        <v>30</v>
      </c>
      <c r="M1307">
        <v>91.97</v>
      </c>
      <c r="N1307">
        <v>0</v>
      </c>
    </row>
    <row r="1308" spans="1:14" x14ac:dyDescent="0.25">
      <c r="A1308" t="s">
        <v>13</v>
      </c>
      <c r="B1308" t="s">
        <v>158</v>
      </c>
      <c r="C1308" t="s">
        <v>87</v>
      </c>
      <c r="D1308" t="s">
        <v>28</v>
      </c>
      <c r="E1308" t="s">
        <v>16</v>
      </c>
      <c r="F1308" t="s">
        <v>87</v>
      </c>
      <c r="G1308" t="s">
        <v>95</v>
      </c>
      <c r="H1308" t="s">
        <v>49</v>
      </c>
      <c r="I1308" t="s">
        <v>29</v>
      </c>
      <c r="J1308">
        <v>2012</v>
      </c>
      <c r="K1308">
        <v>6</v>
      </c>
      <c r="L1308" t="s">
        <v>30</v>
      </c>
      <c r="M1308">
        <v>421.01</v>
      </c>
      <c r="N1308">
        <v>0</v>
      </c>
    </row>
    <row r="1309" spans="1:14" x14ac:dyDescent="0.25">
      <c r="A1309" t="s">
        <v>13</v>
      </c>
      <c r="B1309" t="s">
        <v>173</v>
      </c>
      <c r="C1309" t="s">
        <v>87</v>
      </c>
      <c r="D1309" t="s">
        <v>15</v>
      </c>
      <c r="E1309" t="s">
        <v>16</v>
      </c>
      <c r="F1309" t="s">
        <v>87</v>
      </c>
      <c r="G1309" t="s">
        <v>88</v>
      </c>
      <c r="H1309" t="s">
        <v>89</v>
      </c>
      <c r="I1309" t="s">
        <v>53</v>
      </c>
      <c r="J1309">
        <v>2011</v>
      </c>
      <c r="K1309">
        <v>1</v>
      </c>
      <c r="L1309" t="s">
        <v>54</v>
      </c>
      <c r="M1309">
        <v>0</v>
      </c>
      <c r="N1309">
        <v>0</v>
      </c>
    </row>
    <row r="1310" spans="1:14" x14ac:dyDescent="0.25">
      <c r="A1310" t="s">
        <v>13</v>
      </c>
      <c r="B1310" t="s">
        <v>174</v>
      </c>
      <c r="C1310" t="s">
        <v>87</v>
      </c>
      <c r="D1310" t="s">
        <v>28</v>
      </c>
      <c r="E1310" t="s">
        <v>16</v>
      </c>
      <c r="F1310" t="s">
        <v>87</v>
      </c>
      <c r="G1310" t="s">
        <v>88</v>
      </c>
      <c r="H1310" t="s">
        <v>89</v>
      </c>
      <c r="I1310" t="s">
        <v>29</v>
      </c>
      <c r="J1310">
        <v>2012</v>
      </c>
      <c r="K1310">
        <v>1</v>
      </c>
      <c r="L1310" t="s">
        <v>30</v>
      </c>
      <c r="M1310">
        <v>0</v>
      </c>
      <c r="N1310">
        <v>0</v>
      </c>
    </row>
    <row r="1311" spans="1:14" x14ac:dyDescent="0.25">
      <c r="A1311" t="s">
        <v>13</v>
      </c>
      <c r="B1311" t="s">
        <v>105</v>
      </c>
      <c r="C1311" t="s">
        <v>87</v>
      </c>
      <c r="D1311" t="s">
        <v>15</v>
      </c>
      <c r="E1311" t="s">
        <v>16</v>
      </c>
      <c r="F1311" t="s">
        <v>87</v>
      </c>
      <c r="G1311" t="s">
        <v>76</v>
      </c>
      <c r="H1311" t="s">
        <v>89</v>
      </c>
      <c r="I1311" t="s">
        <v>14</v>
      </c>
      <c r="J1311">
        <v>2010</v>
      </c>
      <c r="K1311">
        <v>1</v>
      </c>
      <c r="L1311" t="s">
        <v>18</v>
      </c>
      <c r="M1311">
        <v>71258.8</v>
      </c>
      <c r="N1311">
        <v>833600</v>
      </c>
    </row>
    <row r="1312" spans="1:14" x14ac:dyDescent="0.25">
      <c r="A1312" t="s">
        <v>13</v>
      </c>
      <c r="B1312" t="s">
        <v>105</v>
      </c>
      <c r="C1312" t="s">
        <v>87</v>
      </c>
      <c r="D1312" t="s">
        <v>15</v>
      </c>
      <c r="E1312" t="s">
        <v>16</v>
      </c>
      <c r="F1312" t="s">
        <v>87</v>
      </c>
      <c r="G1312" t="s">
        <v>76</v>
      </c>
      <c r="H1312" t="s">
        <v>89</v>
      </c>
      <c r="I1312" t="s">
        <v>14</v>
      </c>
      <c r="J1312">
        <v>2010</v>
      </c>
      <c r="K1312">
        <v>10</v>
      </c>
      <c r="L1312" t="s">
        <v>18</v>
      </c>
      <c r="M1312">
        <v>76904.61</v>
      </c>
      <c r="N1312">
        <v>0</v>
      </c>
    </row>
    <row r="1313" spans="1:14" x14ac:dyDescent="0.25">
      <c r="A1313" t="s">
        <v>13</v>
      </c>
      <c r="B1313" t="s">
        <v>132</v>
      </c>
      <c r="C1313" t="s">
        <v>87</v>
      </c>
      <c r="D1313" t="s">
        <v>15</v>
      </c>
      <c r="E1313" t="s">
        <v>16</v>
      </c>
      <c r="F1313" t="s">
        <v>87</v>
      </c>
      <c r="G1313" t="s">
        <v>76</v>
      </c>
      <c r="H1313" t="s">
        <v>89</v>
      </c>
      <c r="I1313" t="s">
        <v>53</v>
      </c>
      <c r="J1313">
        <v>2012</v>
      </c>
      <c r="K1313">
        <v>8</v>
      </c>
      <c r="L1313" t="s">
        <v>54</v>
      </c>
      <c r="M1313">
        <v>4113.1899999999996</v>
      </c>
      <c r="N1313">
        <v>0</v>
      </c>
    </row>
    <row r="1314" spans="1:14" x14ac:dyDescent="0.25">
      <c r="A1314" t="s">
        <v>13</v>
      </c>
      <c r="B1314" t="s">
        <v>169</v>
      </c>
      <c r="C1314" t="s">
        <v>87</v>
      </c>
      <c r="D1314" t="s">
        <v>15</v>
      </c>
      <c r="E1314" t="s">
        <v>16</v>
      </c>
      <c r="F1314" t="s">
        <v>87</v>
      </c>
      <c r="G1314" t="s">
        <v>76</v>
      </c>
      <c r="H1314" t="s">
        <v>89</v>
      </c>
      <c r="I1314" t="s">
        <v>57</v>
      </c>
      <c r="J1314">
        <v>2010</v>
      </c>
      <c r="K1314">
        <v>1</v>
      </c>
      <c r="L1314" t="s">
        <v>59</v>
      </c>
      <c r="M1314">
        <v>0</v>
      </c>
      <c r="N1314">
        <v>0</v>
      </c>
    </row>
    <row r="1315" spans="1:14" x14ac:dyDescent="0.25">
      <c r="A1315" t="s">
        <v>13</v>
      </c>
      <c r="B1315" t="s">
        <v>106</v>
      </c>
      <c r="C1315" t="s">
        <v>87</v>
      </c>
      <c r="D1315" t="s">
        <v>19</v>
      </c>
      <c r="E1315" t="s">
        <v>16</v>
      </c>
      <c r="F1315" t="s">
        <v>87</v>
      </c>
      <c r="G1315" t="s">
        <v>76</v>
      </c>
      <c r="H1315" t="s">
        <v>89</v>
      </c>
      <c r="I1315" t="s">
        <v>20</v>
      </c>
      <c r="J1315">
        <v>2012</v>
      </c>
      <c r="K1315">
        <v>10</v>
      </c>
      <c r="L1315" t="s">
        <v>69</v>
      </c>
      <c r="M1315">
        <v>5833.16</v>
      </c>
      <c r="N1315">
        <v>0</v>
      </c>
    </row>
    <row r="1316" spans="1:14" x14ac:dyDescent="0.25">
      <c r="A1316" t="s">
        <v>13</v>
      </c>
      <c r="B1316" t="s">
        <v>143</v>
      </c>
      <c r="C1316" t="s">
        <v>87</v>
      </c>
      <c r="D1316" t="s">
        <v>19</v>
      </c>
      <c r="E1316" t="s">
        <v>16</v>
      </c>
      <c r="F1316" t="s">
        <v>87</v>
      </c>
      <c r="G1316" t="s">
        <v>76</v>
      </c>
      <c r="H1316" t="s">
        <v>89</v>
      </c>
      <c r="I1316" t="s">
        <v>60</v>
      </c>
      <c r="J1316">
        <v>2012</v>
      </c>
      <c r="K1316">
        <v>1</v>
      </c>
      <c r="L1316" t="s">
        <v>75</v>
      </c>
      <c r="M1316">
        <v>0</v>
      </c>
      <c r="N1316">
        <v>500</v>
      </c>
    </row>
    <row r="1317" spans="1:14" x14ac:dyDescent="0.25">
      <c r="A1317" t="s">
        <v>13</v>
      </c>
      <c r="B1317" t="s">
        <v>143</v>
      </c>
      <c r="C1317" t="s">
        <v>87</v>
      </c>
      <c r="D1317" t="s">
        <v>19</v>
      </c>
      <c r="E1317" t="s">
        <v>16</v>
      </c>
      <c r="F1317" t="s">
        <v>87</v>
      </c>
      <c r="G1317" t="s">
        <v>76</v>
      </c>
      <c r="H1317" t="s">
        <v>89</v>
      </c>
      <c r="I1317" t="s">
        <v>60</v>
      </c>
      <c r="J1317">
        <v>2012</v>
      </c>
      <c r="K1317">
        <v>6</v>
      </c>
      <c r="L1317" t="s">
        <v>75</v>
      </c>
      <c r="M1317">
        <v>175.83</v>
      </c>
      <c r="N1317">
        <v>0</v>
      </c>
    </row>
    <row r="1318" spans="1:14" x14ac:dyDescent="0.25">
      <c r="A1318" t="s">
        <v>13</v>
      </c>
      <c r="B1318" t="s">
        <v>107</v>
      </c>
      <c r="C1318" t="s">
        <v>87</v>
      </c>
      <c r="D1318" t="s">
        <v>19</v>
      </c>
      <c r="E1318" t="s">
        <v>16</v>
      </c>
      <c r="F1318" t="s">
        <v>87</v>
      </c>
      <c r="G1318" t="s">
        <v>76</v>
      </c>
      <c r="H1318" t="s">
        <v>89</v>
      </c>
      <c r="I1318" t="s">
        <v>22</v>
      </c>
      <c r="J1318">
        <v>2011</v>
      </c>
      <c r="K1318">
        <v>1</v>
      </c>
      <c r="L1318" t="s">
        <v>23</v>
      </c>
      <c r="M1318">
        <v>4132.16</v>
      </c>
      <c r="N1318">
        <v>55510</v>
      </c>
    </row>
    <row r="1319" spans="1:14" x14ac:dyDescent="0.25">
      <c r="A1319" t="s">
        <v>13</v>
      </c>
      <c r="B1319" t="s">
        <v>107</v>
      </c>
      <c r="C1319" t="s">
        <v>87</v>
      </c>
      <c r="D1319" t="s">
        <v>19</v>
      </c>
      <c r="E1319" t="s">
        <v>16</v>
      </c>
      <c r="F1319" t="s">
        <v>87</v>
      </c>
      <c r="G1319" t="s">
        <v>76</v>
      </c>
      <c r="H1319" t="s">
        <v>89</v>
      </c>
      <c r="I1319" t="s">
        <v>22</v>
      </c>
      <c r="J1319">
        <v>2011</v>
      </c>
      <c r="K1319">
        <v>4</v>
      </c>
      <c r="L1319" t="s">
        <v>23</v>
      </c>
      <c r="M1319">
        <v>4310.88</v>
      </c>
      <c r="N1319">
        <v>-1040</v>
      </c>
    </row>
    <row r="1320" spans="1:14" x14ac:dyDescent="0.25">
      <c r="A1320" t="s">
        <v>13</v>
      </c>
      <c r="B1320" t="s">
        <v>107</v>
      </c>
      <c r="C1320" t="s">
        <v>87</v>
      </c>
      <c r="D1320" t="s">
        <v>19</v>
      </c>
      <c r="E1320" t="s">
        <v>16</v>
      </c>
      <c r="F1320" t="s">
        <v>87</v>
      </c>
      <c r="G1320" t="s">
        <v>76</v>
      </c>
      <c r="H1320" t="s">
        <v>89</v>
      </c>
      <c r="I1320" t="s">
        <v>22</v>
      </c>
      <c r="J1320">
        <v>2012</v>
      </c>
      <c r="K1320">
        <v>2</v>
      </c>
      <c r="L1320" t="s">
        <v>23</v>
      </c>
      <c r="M1320">
        <v>5802.76</v>
      </c>
      <c r="N1320">
        <v>0</v>
      </c>
    </row>
    <row r="1321" spans="1:14" x14ac:dyDescent="0.25">
      <c r="A1321" t="s">
        <v>13</v>
      </c>
      <c r="B1321" t="s">
        <v>107</v>
      </c>
      <c r="C1321" t="s">
        <v>87</v>
      </c>
      <c r="D1321" t="s">
        <v>19</v>
      </c>
      <c r="E1321" t="s">
        <v>16</v>
      </c>
      <c r="F1321" t="s">
        <v>87</v>
      </c>
      <c r="G1321" t="s">
        <v>76</v>
      </c>
      <c r="H1321" t="s">
        <v>89</v>
      </c>
      <c r="I1321" t="s">
        <v>22</v>
      </c>
      <c r="J1321">
        <v>2012</v>
      </c>
      <c r="K1321">
        <v>8</v>
      </c>
      <c r="L1321" t="s">
        <v>23</v>
      </c>
      <c r="M1321">
        <v>5716.91</v>
      </c>
      <c r="N1321">
        <v>0</v>
      </c>
    </row>
    <row r="1322" spans="1:14" x14ac:dyDescent="0.25">
      <c r="A1322" t="s">
        <v>13</v>
      </c>
      <c r="B1322" t="s">
        <v>144</v>
      </c>
      <c r="C1322" t="s">
        <v>87</v>
      </c>
      <c r="D1322" t="s">
        <v>19</v>
      </c>
      <c r="E1322" t="s">
        <v>16</v>
      </c>
      <c r="F1322" t="s">
        <v>87</v>
      </c>
      <c r="G1322" t="s">
        <v>76</v>
      </c>
      <c r="H1322" t="s">
        <v>89</v>
      </c>
      <c r="I1322" t="s">
        <v>26</v>
      </c>
      <c r="J1322">
        <v>2011</v>
      </c>
      <c r="K1322">
        <v>7</v>
      </c>
      <c r="L1322" t="s">
        <v>27</v>
      </c>
      <c r="M1322">
        <v>16814.46</v>
      </c>
      <c r="N1322">
        <v>0</v>
      </c>
    </row>
    <row r="1323" spans="1:14" x14ac:dyDescent="0.25">
      <c r="A1323" t="s">
        <v>13</v>
      </c>
      <c r="B1323" t="s">
        <v>144</v>
      </c>
      <c r="C1323" t="s">
        <v>87</v>
      </c>
      <c r="D1323" t="s">
        <v>19</v>
      </c>
      <c r="E1323" t="s">
        <v>16</v>
      </c>
      <c r="F1323" t="s">
        <v>87</v>
      </c>
      <c r="G1323" t="s">
        <v>76</v>
      </c>
      <c r="H1323" t="s">
        <v>89</v>
      </c>
      <c r="I1323" t="s">
        <v>26</v>
      </c>
      <c r="J1323">
        <v>2011</v>
      </c>
      <c r="K1323">
        <v>12</v>
      </c>
      <c r="L1323" t="s">
        <v>27</v>
      </c>
      <c r="M1323">
        <v>17897.810000000001</v>
      </c>
      <c r="N1323">
        <v>0</v>
      </c>
    </row>
    <row r="1324" spans="1:14" x14ac:dyDescent="0.25">
      <c r="A1324" t="s">
        <v>13</v>
      </c>
      <c r="B1324" t="s">
        <v>144</v>
      </c>
      <c r="C1324" t="s">
        <v>87</v>
      </c>
      <c r="D1324" t="s">
        <v>19</v>
      </c>
      <c r="E1324" t="s">
        <v>16</v>
      </c>
      <c r="F1324" t="s">
        <v>87</v>
      </c>
      <c r="G1324" t="s">
        <v>76</v>
      </c>
      <c r="H1324" t="s">
        <v>89</v>
      </c>
      <c r="I1324" t="s">
        <v>26</v>
      </c>
      <c r="J1324">
        <v>2012</v>
      </c>
      <c r="K1324">
        <v>5</v>
      </c>
      <c r="L1324" t="s">
        <v>27</v>
      </c>
      <c r="M1324">
        <v>18337.02</v>
      </c>
      <c r="N1324">
        <v>0</v>
      </c>
    </row>
    <row r="1325" spans="1:14" x14ac:dyDescent="0.25">
      <c r="A1325" t="s">
        <v>13</v>
      </c>
      <c r="B1325" t="s">
        <v>144</v>
      </c>
      <c r="C1325" t="s">
        <v>87</v>
      </c>
      <c r="D1325" t="s">
        <v>19</v>
      </c>
      <c r="E1325" t="s">
        <v>16</v>
      </c>
      <c r="F1325" t="s">
        <v>87</v>
      </c>
      <c r="G1325" t="s">
        <v>76</v>
      </c>
      <c r="H1325" t="s">
        <v>89</v>
      </c>
      <c r="I1325" t="s">
        <v>26</v>
      </c>
      <c r="J1325">
        <v>2012</v>
      </c>
      <c r="K1325">
        <v>7</v>
      </c>
      <c r="L1325" t="s">
        <v>27</v>
      </c>
      <c r="M1325">
        <v>16769.919999999998</v>
      </c>
      <c r="N1325">
        <v>0</v>
      </c>
    </row>
    <row r="1326" spans="1:14" x14ac:dyDescent="0.25">
      <c r="A1326" t="s">
        <v>13</v>
      </c>
      <c r="B1326" t="s">
        <v>144</v>
      </c>
      <c r="C1326" t="s">
        <v>87</v>
      </c>
      <c r="D1326" t="s">
        <v>19</v>
      </c>
      <c r="E1326" t="s">
        <v>16</v>
      </c>
      <c r="F1326" t="s">
        <v>87</v>
      </c>
      <c r="G1326" t="s">
        <v>76</v>
      </c>
      <c r="H1326" t="s">
        <v>89</v>
      </c>
      <c r="I1326" t="s">
        <v>26</v>
      </c>
      <c r="J1326">
        <v>2012</v>
      </c>
      <c r="K1326">
        <v>9</v>
      </c>
      <c r="L1326" t="s">
        <v>27</v>
      </c>
      <c r="M1326">
        <v>17908.53</v>
      </c>
      <c r="N1326">
        <v>0</v>
      </c>
    </row>
    <row r="1327" spans="1:14" x14ac:dyDescent="0.25">
      <c r="A1327" t="s">
        <v>13</v>
      </c>
      <c r="B1327" t="s">
        <v>124</v>
      </c>
      <c r="C1327" t="s">
        <v>87</v>
      </c>
      <c r="D1327" t="s">
        <v>77</v>
      </c>
      <c r="E1327" t="s">
        <v>16</v>
      </c>
      <c r="F1327" t="s">
        <v>87</v>
      </c>
      <c r="G1327" t="s">
        <v>76</v>
      </c>
      <c r="H1327" t="s">
        <v>17</v>
      </c>
      <c r="I1327" t="s">
        <v>78</v>
      </c>
      <c r="J1327">
        <v>2012</v>
      </c>
      <c r="K1327">
        <v>11</v>
      </c>
      <c r="L1327" t="s">
        <v>90</v>
      </c>
      <c r="M1327">
        <v>0</v>
      </c>
      <c r="N1327">
        <v>0</v>
      </c>
    </row>
    <row r="1328" spans="1:14" x14ac:dyDescent="0.25">
      <c r="A1328" t="s">
        <v>13</v>
      </c>
      <c r="B1328" t="s">
        <v>157</v>
      </c>
      <c r="C1328" t="s">
        <v>87</v>
      </c>
      <c r="D1328" t="s">
        <v>15</v>
      </c>
      <c r="E1328" t="s">
        <v>16</v>
      </c>
      <c r="F1328" t="s">
        <v>87</v>
      </c>
      <c r="G1328" t="s">
        <v>93</v>
      </c>
      <c r="H1328" t="s">
        <v>89</v>
      </c>
      <c r="I1328" t="s">
        <v>14</v>
      </c>
      <c r="J1328">
        <v>2010</v>
      </c>
      <c r="K1328">
        <v>12</v>
      </c>
      <c r="L1328" t="s">
        <v>18</v>
      </c>
      <c r="M1328">
        <v>9081.7999999999993</v>
      </c>
      <c r="N1328">
        <v>0</v>
      </c>
    </row>
    <row r="1329" spans="1:14" x14ac:dyDescent="0.25">
      <c r="A1329" t="s">
        <v>13</v>
      </c>
      <c r="B1329" t="s">
        <v>157</v>
      </c>
      <c r="C1329" t="s">
        <v>87</v>
      </c>
      <c r="D1329" t="s">
        <v>15</v>
      </c>
      <c r="E1329" t="s">
        <v>16</v>
      </c>
      <c r="F1329" t="s">
        <v>87</v>
      </c>
      <c r="G1329" t="s">
        <v>93</v>
      </c>
      <c r="H1329" t="s">
        <v>89</v>
      </c>
      <c r="I1329" t="s">
        <v>14</v>
      </c>
      <c r="J1329">
        <v>2011</v>
      </c>
      <c r="K1329">
        <v>1</v>
      </c>
      <c r="L1329" t="s">
        <v>18</v>
      </c>
      <c r="M1329">
        <v>8937.9500000000007</v>
      </c>
      <c r="N1329">
        <v>158710</v>
      </c>
    </row>
    <row r="1330" spans="1:14" x14ac:dyDescent="0.25">
      <c r="A1330" t="s">
        <v>13</v>
      </c>
      <c r="B1330" t="s">
        <v>157</v>
      </c>
      <c r="C1330" t="s">
        <v>87</v>
      </c>
      <c r="D1330" t="s">
        <v>15</v>
      </c>
      <c r="E1330" t="s">
        <v>16</v>
      </c>
      <c r="F1330" t="s">
        <v>87</v>
      </c>
      <c r="G1330" t="s">
        <v>93</v>
      </c>
      <c r="H1330" t="s">
        <v>89</v>
      </c>
      <c r="I1330" t="s">
        <v>14</v>
      </c>
      <c r="J1330">
        <v>2011</v>
      </c>
      <c r="K1330">
        <v>9</v>
      </c>
      <c r="L1330" t="s">
        <v>18</v>
      </c>
      <c r="M1330">
        <v>6693.73</v>
      </c>
      <c r="N1330">
        <v>0</v>
      </c>
    </row>
    <row r="1331" spans="1:14" x14ac:dyDescent="0.25">
      <c r="A1331" t="s">
        <v>13</v>
      </c>
      <c r="B1331" t="s">
        <v>157</v>
      </c>
      <c r="C1331" t="s">
        <v>87</v>
      </c>
      <c r="D1331" t="s">
        <v>15</v>
      </c>
      <c r="E1331" t="s">
        <v>16</v>
      </c>
      <c r="F1331" t="s">
        <v>87</v>
      </c>
      <c r="G1331" t="s">
        <v>93</v>
      </c>
      <c r="H1331" t="s">
        <v>89</v>
      </c>
      <c r="I1331" t="s">
        <v>14</v>
      </c>
      <c r="J1331">
        <v>2012</v>
      </c>
      <c r="K1331">
        <v>6</v>
      </c>
      <c r="L1331" t="s">
        <v>18</v>
      </c>
      <c r="M1331">
        <v>9368.06</v>
      </c>
      <c r="N1331">
        <v>0</v>
      </c>
    </row>
    <row r="1332" spans="1:14" x14ac:dyDescent="0.25">
      <c r="A1332" t="s">
        <v>13</v>
      </c>
      <c r="B1332" t="s">
        <v>126</v>
      </c>
      <c r="C1332" t="s">
        <v>87</v>
      </c>
      <c r="D1332" t="s">
        <v>15</v>
      </c>
      <c r="E1332" t="s">
        <v>16</v>
      </c>
      <c r="F1332" t="s">
        <v>87</v>
      </c>
      <c r="G1332" t="s">
        <v>93</v>
      </c>
      <c r="H1332" t="s">
        <v>89</v>
      </c>
      <c r="I1332" t="s">
        <v>57</v>
      </c>
      <c r="J1332">
        <v>2010</v>
      </c>
      <c r="K1332">
        <v>6</v>
      </c>
      <c r="L1332" t="s">
        <v>59</v>
      </c>
      <c r="M1332">
        <v>1200</v>
      </c>
      <c r="N1332">
        <v>15000</v>
      </c>
    </row>
    <row r="1333" spans="1:14" x14ac:dyDescent="0.25">
      <c r="A1333" t="s">
        <v>13</v>
      </c>
      <c r="B1333" t="s">
        <v>126</v>
      </c>
      <c r="C1333" t="s">
        <v>87</v>
      </c>
      <c r="D1333" t="s">
        <v>15</v>
      </c>
      <c r="E1333" t="s">
        <v>16</v>
      </c>
      <c r="F1333" t="s">
        <v>87</v>
      </c>
      <c r="G1333" t="s">
        <v>93</v>
      </c>
      <c r="H1333" t="s">
        <v>89</v>
      </c>
      <c r="I1333" t="s">
        <v>57</v>
      </c>
      <c r="J1333">
        <v>2011</v>
      </c>
      <c r="K1333">
        <v>9</v>
      </c>
      <c r="L1333" t="s">
        <v>59</v>
      </c>
      <c r="M1333">
        <v>5532</v>
      </c>
      <c r="N1333">
        <v>0</v>
      </c>
    </row>
    <row r="1334" spans="1:14" x14ac:dyDescent="0.25">
      <c r="A1334" t="s">
        <v>13</v>
      </c>
      <c r="B1334" t="s">
        <v>127</v>
      </c>
      <c r="C1334" t="s">
        <v>87</v>
      </c>
      <c r="D1334" t="s">
        <v>19</v>
      </c>
      <c r="E1334" t="s">
        <v>16</v>
      </c>
      <c r="F1334" t="s">
        <v>87</v>
      </c>
      <c r="G1334" t="s">
        <v>93</v>
      </c>
      <c r="H1334" t="s">
        <v>89</v>
      </c>
      <c r="I1334" t="s">
        <v>20</v>
      </c>
      <c r="J1334">
        <v>2010</v>
      </c>
      <c r="K1334">
        <v>10</v>
      </c>
      <c r="L1334" t="s">
        <v>69</v>
      </c>
      <c r="M1334">
        <v>679.95</v>
      </c>
      <c r="N1334">
        <v>0</v>
      </c>
    </row>
    <row r="1335" spans="1:14" x14ac:dyDescent="0.25">
      <c r="A1335" t="s">
        <v>13</v>
      </c>
      <c r="B1335" t="s">
        <v>241</v>
      </c>
      <c r="C1335" t="s">
        <v>87</v>
      </c>
      <c r="D1335" t="s">
        <v>19</v>
      </c>
      <c r="E1335" t="s">
        <v>16</v>
      </c>
      <c r="F1335" t="s">
        <v>87</v>
      </c>
      <c r="G1335" t="s">
        <v>93</v>
      </c>
      <c r="H1335" t="s">
        <v>89</v>
      </c>
      <c r="I1335" t="s">
        <v>60</v>
      </c>
      <c r="J1335">
        <v>2012</v>
      </c>
      <c r="L1335" t="s">
        <v>75</v>
      </c>
    </row>
    <row r="1336" spans="1:14" x14ac:dyDescent="0.25">
      <c r="A1336" t="s">
        <v>13</v>
      </c>
      <c r="B1336" t="s">
        <v>128</v>
      </c>
      <c r="C1336" t="s">
        <v>87</v>
      </c>
      <c r="D1336" t="s">
        <v>19</v>
      </c>
      <c r="E1336" t="s">
        <v>16</v>
      </c>
      <c r="F1336" t="s">
        <v>87</v>
      </c>
      <c r="G1336" t="s">
        <v>93</v>
      </c>
      <c r="H1336" t="s">
        <v>89</v>
      </c>
      <c r="I1336" t="s">
        <v>22</v>
      </c>
      <c r="J1336">
        <v>2011</v>
      </c>
      <c r="K1336">
        <v>7</v>
      </c>
      <c r="L1336" t="s">
        <v>23</v>
      </c>
      <c r="M1336">
        <v>688.54</v>
      </c>
      <c r="N1336">
        <v>0</v>
      </c>
    </row>
    <row r="1337" spans="1:14" x14ac:dyDescent="0.25">
      <c r="A1337" t="s">
        <v>13</v>
      </c>
      <c r="B1337" t="s">
        <v>128</v>
      </c>
      <c r="C1337" t="s">
        <v>87</v>
      </c>
      <c r="D1337" t="s">
        <v>19</v>
      </c>
      <c r="E1337" t="s">
        <v>16</v>
      </c>
      <c r="F1337" t="s">
        <v>87</v>
      </c>
      <c r="G1337" t="s">
        <v>93</v>
      </c>
      <c r="H1337" t="s">
        <v>89</v>
      </c>
      <c r="I1337" t="s">
        <v>22</v>
      </c>
      <c r="J1337">
        <v>2012</v>
      </c>
      <c r="K1337">
        <v>1</v>
      </c>
      <c r="L1337" t="s">
        <v>23</v>
      </c>
      <c r="M1337">
        <v>651.32000000000005</v>
      </c>
      <c r="N1337">
        <v>8320</v>
      </c>
    </row>
    <row r="1338" spans="1:14" x14ac:dyDescent="0.25">
      <c r="A1338" t="s">
        <v>13</v>
      </c>
      <c r="B1338" t="s">
        <v>133</v>
      </c>
      <c r="C1338" t="s">
        <v>87</v>
      </c>
      <c r="D1338" t="s">
        <v>19</v>
      </c>
      <c r="E1338" t="s">
        <v>16</v>
      </c>
      <c r="F1338" t="s">
        <v>87</v>
      </c>
      <c r="G1338" t="s">
        <v>93</v>
      </c>
      <c r="H1338" t="s">
        <v>89</v>
      </c>
      <c r="I1338" t="s">
        <v>24</v>
      </c>
      <c r="J1338">
        <v>2010</v>
      </c>
      <c r="K1338">
        <v>6</v>
      </c>
      <c r="L1338" t="s">
        <v>25</v>
      </c>
      <c r="M1338">
        <v>122.41</v>
      </c>
      <c r="N1338">
        <v>0</v>
      </c>
    </row>
    <row r="1339" spans="1:14" x14ac:dyDescent="0.25">
      <c r="A1339" t="s">
        <v>13</v>
      </c>
      <c r="B1339" t="s">
        <v>134</v>
      </c>
      <c r="C1339" t="s">
        <v>87</v>
      </c>
      <c r="D1339" t="s">
        <v>19</v>
      </c>
      <c r="E1339" t="s">
        <v>16</v>
      </c>
      <c r="F1339" t="s">
        <v>87</v>
      </c>
      <c r="G1339" t="s">
        <v>93</v>
      </c>
      <c r="H1339" t="s">
        <v>89</v>
      </c>
      <c r="I1339" t="s">
        <v>26</v>
      </c>
      <c r="J1339">
        <v>2010</v>
      </c>
      <c r="K1339">
        <v>3</v>
      </c>
      <c r="L1339" t="s">
        <v>27</v>
      </c>
      <c r="M1339">
        <v>2537.34</v>
      </c>
      <c r="N1339">
        <v>0</v>
      </c>
    </row>
    <row r="1340" spans="1:14" x14ac:dyDescent="0.25">
      <c r="A1340" t="s">
        <v>13</v>
      </c>
      <c r="B1340" t="s">
        <v>134</v>
      </c>
      <c r="C1340" t="s">
        <v>87</v>
      </c>
      <c r="D1340" t="s">
        <v>19</v>
      </c>
      <c r="E1340" t="s">
        <v>16</v>
      </c>
      <c r="F1340" t="s">
        <v>87</v>
      </c>
      <c r="G1340" t="s">
        <v>93</v>
      </c>
      <c r="H1340" t="s">
        <v>89</v>
      </c>
      <c r="I1340" t="s">
        <v>26</v>
      </c>
      <c r="J1340">
        <v>2010</v>
      </c>
      <c r="K1340">
        <v>5</v>
      </c>
      <c r="L1340" t="s">
        <v>27</v>
      </c>
      <c r="M1340">
        <v>2545.38</v>
      </c>
      <c r="N1340">
        <v>0</v>
      </c>
    </row>
    <row r="1341" spans="1:14" x14ac:dyDescent="0.25">
      <c r="A1341" t="s">
        <v>13</v>
      </c>
      <c r="B1341" t="s">
        <v>134</v>
      </c>
      <c r="C1341" t="s">
        <v>87</v>
      </c>
      <c r="D1341" t="s">
        <v>19</v>
      </c>
      <c r="E1341" t="s">
        <v>16</v>
      </c>
      <c r="F1341" t="s">
        <v>87</v>
      </c>
      <c r="G1341" t="s">
        <v>93</v>
      </c>
      <c r="H1341" t="s">
        <v>89</v>
      </c>
      <c r="I1341" t="s">
        <v>26</v>
      </c>
      <c r="J1341">
        <v>2010</v>
      </c>
      <c r="K1341">
        <v>11</v>
      </c>
      <c r="L1341" t="s">
        <v>27</v>
      </c>
      <c r="M1341">
        <v>1998.59</v>
      </c>
      <c r="N1341">
        <v>0</v>
      </c>
    </row>
    <row r="1342" spans="1:14" x14ac:dyDescent="0.25">
      <c r="A1342" t="s">
        <v>13</v>
      </c>
      <c r="B1342" t="s">
        <v>135</v>
      </c>
      <c r="C1342" t="s">
        <v>87</v>
      </c>
      <c r="D1342" t="s">
        <v>28</v>
      </c>
      <c r="E1342" t="s">
        <v>16</v>
      </c>
      <c r="F1342" t="s">
        <v>87</v>
      </c>
      <c r="G1342" t="s">
        <v>93</v>
      </c>
      <c r="H1342" t="s">
        <v>89</v>
      </c>
      <c r="I1342" t="s">
        <v>29</v>
      </c>
      <c r="J1342">
        <v>2010</v>
      </c>
      <c r="K1342">
        <v>10</v>
      </c>
      <c r="L1342" t="s">
        <v>30</v>
      </c>
      <c r="M1342">
        <v>168.05</v>
      </c>
      <c r="N1342">
        <v>0</v>
      </c>
    </row>
    <row r="1343" spans="1:14" x14ac:dyDescent="0.25">
      <c r="A1343" t="s">
        <v>13</v>
      </c>
      <c r="B1343" t="s">
        <v>135</v>
      </c>
      <c r="C1343" t="s">
        <v>87</v>
      </c>
      <c r="D1343" t="s">
        <v>28</v>
      </c>
      <c r="E1343" t="s">
        <v>16</v>
      </c>
      <c r="F1343" t="s">
        <v>87</v>
      </c>
      <c r="G1343" t="s">
        <v>93</v>
      </c>
      <c r="H1343" t="s">
        <v>89</v>
      </c>
      <c r="I1343" t="s">
        <v>29</v>
      </c>
      <c r="J1343">
        <v>2012</v>
      </c>
      <c r="K1343">
        <v>1</v>
      </c>
      <c r="L1343" t="s">
        <v>30</v>
      </c>
      <c r="M1343">
        <v>644.9</v>
      </c>
      <c r="N1343">
        <v>5000</v>
      </c>
    </row>
    <row r="1344" spans="1:14" x14ac:dyDescent="0.25">
      <c r="A1344" t="s">
        <v>13</v>
      </c>
      <c r="B1344" t="s">
        <v>138</v>
      </c>
      <c r="C1344" t="s">
        <v>87</v>
      </c>
      <c r="D1344" t="s">
        <v>31</v>
      </c>
      <c r="E1344" t="s">
        <v>16</v>
      </c>
      <c r="F1344" t="s">
        <v>87</v>
      </c>
      <c r="G1344" t="s">
        <v>93</v>
      </c>
      <c r="H1344" t="s">
        <v>89</v>
      </c>
      <c r="I1344" t="s">
        <v>32</v>
      </c>
      <c r="J1344">
        <v>2010</v>
      </c>
      <c r="K1344">
        <v>3</v>
      </c>
      <c r="L1344" t="s">
        <v>33</v>
      </c>
      <c r="M1344">
        <v>271.64999999999998</v>
      </c>
      <c r="N1344">
        <v>0</v>
      </c>
    </row>
    <row r="1345" spans="1:14" x14ac:dyDescent="0.25">
      <c r="A1345" t="s">
        <v>13</v>
      </c>
      <c r="B1345" t="s">
        <v>138</v>
      </c>
      <c r="C1345" t="s">
        <v>87</v>
      </c>
      <c r="D1345" t="s">
        <v>31</v>
      </c>
      <c r="E1345" t="s">
        <v>16</v>
      </c>
      <c r="F1345" t="s">
        <v>87</v>
      </c>
      <c r="G1345" t="s">
        <v>93</v>
      </c>
      <c r="H1345" t="s">
        <v>89</v>
      </c>
      <c r="I1345" t="s">
        <v>32</v>
      </c>
      <c r="J1345">
        <v>2010</v>
      </c>
      <c r="K1345">
        <v>11</v>
      </c>
      <c r="L1345" t="s">
        <v>33</v>
      </c>
      <c r="M1345">
        <v>49.45</v>
      </c>
      <c r="N1345">
        <v>0</v>
      </c>
    </row>
    <row r="1346" spans="1:14" x14ac:dyDescent="0.25">
      <c r="A1346" t="s">
        <v>13</v>
      </c>
      <c r="B1346" t="s">
        <v>110</v>
      </c>
      <c r="C1346" t="s">
        <v>87</v>
      </c>
      <c r="D1346" t="s">
        <v>28</v>
      </c>
      <c r="E1346" t="s">
        <v>16</v>
      </c>
      <c r="F1346" t="s">
        <v>87</v>
      </c>
      <c r="G1346" t="s">
        <v>76</v>
      </c>
      <c r="H1346" t="s">
        <v>89</v>
      </c>
      <c r="I1346" t="s">
        <v>29</v>
      </c>
      <c r="J1346">
        <v>2011</v>
      </c>
      <c r="K1346">
        <v>6</v>
      </c>
      <c r="L1346" t="s">
        <v>30</v>
      </c>
      <c r="M1346">
        <v>332.76</v>
      </c>
      <c r="N1346">
        <v>0</v>
      </c>
    </row>
    <row r="1347" spans="1:14" x14ac:dyDescent="0.25">
      <c r="A1347" t="s">
        <v>13</v>
      </c>
      <c r="B1347" t="s">
        <v>110</v>
      </c>
      <c r="C1347" t="s">
        <v>87</v>
      </c>
      <c r="D1347" t="s">
        <v>28</v>
      </c>
      <c r="E1347" t="s">
        <v>16</v>
      </c>
      <c r="F1347" t="s">
        <v>87</v>
      </c>
      <c r="G1347" t="s">
        <v>76</v>
      </c>
      <c r="H1347" t="s">
        <v>89</v>
      </c>
      <c r="I1347" t="s">
        <v>29</v>
      </c>
      <c r="J1347">
        <v>2011</v>
      </c>
      <c r="K1347">
        <v>7</v>
      </c>
      <c r="L1347" t="s">
        <v>30</v>
      </c>
      <c r="M1347">
        <v>344.22</v>
      </c>
      <c r="N1347">
        <v>0</v>
      </c>
    </row>
    <row r="1348" spans="1:14" x14ac:dyDescent="0.25">
      <c r="A1348" t="s">
        <v>13</v>
      </c>
      <c r="B1348" t="s">
        <v>110</v>
      </c>
      <c r="C1348" t="s">
        <v>87</v>
      </c>
      <c r="D1348" t="s">
        <v>28</v>
      </c>
      <c r="E1348" t="s">
        <v>16</v>
      </c>
      <c r="F1348" t="s">
        <v>87</v>
      </c>
      <c r="G1348" t="s">
        <v>76</v>
      </c>
      <c r="H1348" t="s">
        <v>89</v>
      </c>
      <c r="I1348" t="s">
        <v>29</v>
      </c>
      <c r="J1348">
        <v>2012</v>
      </c>
      <c r="K1348">
        <v>12</v>
      </c>
      <c r="L1348" t="s">
        <v>30</v>
      </c>
      <c r="M1348">
        <v>197.45</v>
      </c>
      <c r="N1348">
        <v>0</v>
      </c>
    </row>
    <row r="1349" spans="1:14" x14ac:dyDescent="0.25">
      <c r="A1349" t="s">
        <v>13</v>
      </c>
      <c r="B1349" t="s">
        <v>111</v>
      </c>
      <c r="C1349" t="s">
        <v>87</v>
      </c>
      <c r="D1349" t="s">
        <v>28</v>
      </c>
      <c r="E1349" t="s">
        <v>16</v>
      </c>
      <c r="F1349" t="s">
        <v>87</v>
      </c>
      <c r="G1349" t="s">
        <v>76</v>
      </c>
      <c r="H1349" t="s">
        <v>89</v>
      </c>
      <c r="I1349" t="s">
        <v>55</v>
      </c>
      <c r="J1349">
        <v>2010</v>
      </c>
      <c r="K1349">
        <v>11</v>
      </c>
      <c r="L1349" t="s">
        <v>79</v>
      </c>
      <c r="M1349">
        <v>673.82</v>
      </c>
      <c r="N1349">
        <v>0</v>
      </c>
    </row>
    <row r="1350" spans="1:14" x14ac:dyDescent="0.25">
      <c r="A1350" t="s">
        <v>13</v>
      </c>
      <c r="B1350" t="s">
        <v>112</v>
      </c>
      <c r="C1350" t="s">
        <v>87</v>
      </c>
      <c r="D1350" t="s">
        <v>31</v>
      </c>
      <c r="E1350" t="s">
        <v>16</v>
      </c>
      <c r="F1350" t="s">
        <v>87</v>
      </c>
      <c r="G1350" t="s">
        <v>76</v>
      </c>
      <c r="H1350" t="s">
        <v>89</v>
      </c>
      <c r="I1350" t="s">
        <v>62</v>
      </c>
      <c r="J1350">
        <v>2010</v>
      </c>
      <c r="K1350">
        <v>4</v>
      </c>
      <c r="L1350" t="s">
        <v>63</v>
      </c>
      <c r="M1350">
        <v>4305.93</v>
      </c>
      <c r="N1350">
        <v>0</v>
      </c>
    </row>
    <row r="1351" spans="1:14" x14ac:dyDescent="0.25">
      <c r="A1351" t="s">
        <v>13</v>
      </c>
      <c r="B1351" t="s">
        <v>112</v>
      </c>
      <c r="C1351" t="s">
        <v>87</v>
      </c>
      <c r="D1351" t="s">
        <v>31</v>
      </c>
      <c r="E1351" t="s">
        <v>16</v>
      </c>
      <c r="F1351" t="s">
        <v>87</v>
      </c>
      <c r="G1351" t="s">
        <v>76</v>
      </c>
      <c r="H1351" t="s">
        <v>89</v>
      </c>
      <c r="I1351" t="s">
        <v>62</v>
      </c>
      <c r="J1351">
        <v>2011</v>
      </c>
      <c r="K1351">
        <v>11</v>
      </c>
      <c r="L1351" t="s">
        <v>63</v>
      </c>
      <c r="M1351">
        <v>3632.63</v>
      </c>
      <c r="N1351">
        <v>0</v>
      </c>
    </row>
    <row r="1352" spans="1:14" x14ac:dyDescent="0.25">
      <c r="A1352" t="s">
        <v>13</v>
      </c>
      <c r="B1352" t="s">
        <v>112</v>
      </c>
      <c r="C1352" t="s">
        <v>87</v>
      </c>
      <c r="D1352" t="s">
        <v>31</v>
      </c>
      <c r="E1352" t="s">
        <v>16</v>
      </c>
      <c r="F1352" t="s">
        <v>87</v>
      </c>
      <c r="G1352" t="s">
        <v>76</v>
      </c>
      <c r="H1352" t="s">
        <v>89</v>
      </c>
      <c r="I1352" t="s">
        <v>62</v>
      </c>
      <c r="J1352">
        <v>2012</v>
      </c>
      <c r="K1352">
        <v>7</v>
      </c>
      <c r="L1352" t="s">
        <v>63</v>
      </c>
      <c r="M1352">
        <v>5637.24</v>
      </c>
      <c r="N1352">
        <v>0</v>
      </c>
    </row>
    <row r="1353" spans="1:14" x14ac:dyDescent="0.25">
      <c r="A1353" t="s">
        <v>13</v>
      </c>
      <c r="B1353" t="s">
        <v>113</v>
      </c>
      <c r="C1353" t="s">
        <v>87</v>
      </c>
      <c r="D1353" t="s">
        <v>31</v>
      </c>
      <c r="E1353" t="s">
        <v>16</v>
      </c>
      <c r="F1353" t="s">
        <v>87</v>
      </c>
      <c r="G1353" t="s">
        <v>76</v>
      </c>
      <c r="H1353" t="s">
        <v>89</v>
      </c>
      <c r="I1353" t="s">
        <v>32</v>
      </c>
      <c r="J1353">
        <v>2010</v>
      </c>
      <c r="K1353">
        <v>11</v>
      </c>
      <c r="L1353" t="s">
        <v>33</v>
      </c>
      <c r="M1353">
        <v>253.91</v>
      </c>
      <c r="N1353">
        <v>0</v>
      </c>
    </row>
    <row r="1354" spans="1:14" x14ac:dyDescent="0.25">
      <c r="A1354" t="s">
        <v>13</v>
      </c>
      <c r="B1354" t="s">
        <v>113</v>
      </c>
      <c r="C1354" t="s">
        <v>87</v>
      </c>
      <c r="D1354" t="s">
        <v>31</v>
      </c>
      <c r="E1354" t="s">
        <v>16</v>
      </c>
      <c r="F1354" t="s">
        <v>87</v>
      </c>
      <c r="G1354" t="s">
        <v>76</v>
      </c>
      <c r="H1354" t="s">
        <v>89</v>
      </c>
      <c r="I1354" t="s">
        <v>32</v>
      </c>
      <c r="J1354">
        <v>2011</v>
      </c>
      <c r="K1354">
        <v>3</v>
      </c>
      <c r="L1354" t="s">
        <v>33</v>
      </c>
      <c r="M1354">
        <v>373.9</v>
      </c>
      <c r="N1354">
        <v>0</v>
      </c>
    </row>
    <row r="1355" spans="1:14" x14ac:dyDescent="0.25">
      <c r="A1355" t="s">
        <v>13</v>
      </c>
      <c r="B1355" t="s">
        <v>116</v>
      </c>
      <c r="C1355" t="s">
        <v>87</v>
      </c>
      <c r="D1355" t="s">
        <v>31</v>
      </c>
      <c r="E1355" t="s">
        <v>16</v>
      </c>
      <c r="F1355" t="s">
        <v>87</v>
      </c>
      <c r="G1355" t="s">
        <v>76</v>
      </c>
      <c r="H1355" t="s">
        <v>89</v>
      </c>
      <c r="I1355" t="s">
        <v>40</v>
      </c>
      <c r="J1355">
        <v>2011</v>
      </c>
      <c r="K1355">
        <v>3</v>
      </c>
      <c r="L1355" t="s">
        <v>41</v>
      </c>
      <c r="M1355">
        <v>1339.38</v>
      </c>
      <c r="N1355">
        <v>0</v>
      </c>
    </row>
    <row r="1356" spans="1:14" x14ac:dyDescent="0.25">
      <c r="A1356" t="s">
        <v>13</v>
      </c>
      <c r="B1356" t="s">
        <v>117</v>
      </c>
      <c r="C1356" t="s">
        <v>87</v>
      </c>
      <c r="D1356" t="s">
        <v>42</v>
      </c>
      <c r="E1356" t="s">
        <v>16</v>
      </c>
      <c r="F1356" t="s">
        <v>87</v>
      </c>
      <c r="G1356" t="s">
        <v>76</v>
      </c>
      <c r="H1356" t="s">
        <v>89</v>
      </c>
      <c r="I1356" t="s">
        <v>70</v>
      </c>
      <c r="J1356">
        <v>2010</v>
      </c>
      <c r="K1356">
        <v>2</v>
      </c>
      <c r="L1356" t="s">
        <v>71</v>
      </c>
      <c r="M1356">
        <v>1175</v>
      </c>
      <c r="N1356">
        <v>0</v>
      </c>
    </row>
    <row r="1357" spans="1:14" x14ac:dyDescent="0.25">
      <c r="A1357" t="s">
        <v>13</v>
      </c>
      <c r="B1357" t="s">
        <v>117</v>
      </c>
      <c r="C1357" t="s">
        <v>87</v>
      </c>
      <c r="D1357" t="s">
        <v>42</v>
      </c>
      <c r="E1357" t="s">
        <v>16</v>
      </c>
      <c r="F1357" t="s">
        <v>87</v>
      </c>
      <c r="G1357" t="s">
        <v>76</v>
      </c>
      <c r="H1357" t="s">
        <v>89</v>
      </c>
      <c r="I1357" t="s">
        <v>70</v>
      </c>
      <c r="J1357">
        <v>2011</v>
      </c>
      <c r="K1357">
        <v>1</v>
      </c>
      <c r="L1357" t="s">
        <v>71</v>
      </c>
      <c r="M1357">
        <v>625</v>
      </c>
      <c r="N1357">
        <v>7500</v>
      </c>
    </row>
    <row r="1358" spans="1:14" x14ac:dyDescent="0.25">
      <c r="A1358" t="s">
        <v>13</v>
      </c>
      <c r="B1358" t="s">
        <v>117</v>
      </c>
      <c r="C1358" t="s">
        <v>87</v>
      </c>
      <c r="D1358" t="s">
        <v>42</v>
      </c>
      <c r="E1358" t="s">
        <v>16</v>
      </c>
      <c r="F1358" t="s">
        <v>87</v>
      </c>
      <c r="G1358" t="s">
        <v>76</v>
      </c>
      <c r="H1358" t="s">
        <v>89</v>
      </c>
      <c r="I1358" t="s">
        <v>70</v>
      </c>
      <c r="J1358">
        <v>2012</v>
      </c>
      <c r="K1358">
        <v>12</v>
      </c>
      <c r="L1358" t="s">
        <v>71</v>
      </c>
      <c r="M1358">
        <v>650</v>
      </c>
      <c r="N1358">
        <v>0</v>
      </c>
    </row>
    <row r="1359" spans="1:14" x14ac:dyDescent="0.25">
      <c r="A1359" t="s">
        <v>13</v>
      </c>
      <c r="B1359" t="s">
        <v>189</v>
      </c>
      <c r="C1359" t="s">
        <v>87</v>
      </c>
      <c r="D1359" t="s">
        <v>42</v>
      </c>
      <c r="E1359" t="s">
        <v>16</v>
      </c>
      <c r="F1359" t="s">
        <v>87</v>
      </c>
      <c r="G1359" t="s">
        <v>76</v>
      </c>
      <c r="H1359" t="s">
        <v>89</v>
      </c>
      <c r="I1359" t="s">
        <v>51</v>
      </c>
      <c r="J1359">
        <v>2010</v>
      </c>
      <c r="K1359">
        <v>2</v>
      </c>
      <c r="L1359" t="s">
        <v>72</v>
      </c>
      <c r="M1359">
        <v>3183</v>
      </c>
      <c r="N1359">
        <v>0</v>
      </c>
    </row>
    <row r="1360" spans="1:14" x14ac:dyDescent="0.25">
      <c r="A1360" t="s">
        <v>13</v>
      </c>
      <c r="B1360" t="s">
        <v>189</v>
      </c>
      <c r="C1360" t="s">
        <v>87</v>
      </c>
      <c r="D1360" t="s">
        <v>42</v>
      </c>
      <c r="E1360" t="s">
        <v>16</v>
      </c>
      <c r="F1360" t="s">
        <v>87</v>
      </c>
      <c r="G1360" t="s">
        <v>76</v>
      </c>
      <c r="H1360" t="s">
        <v>89</v>
      </c>
      <c r="I1360" t="s">
        <v>51</v>
      </c>
      <c r="J1360">
        <v>2010</v>
      </c>
      <c r="K1360">
        <v>5</v>
      </c>
      <c r="L1360" t="s">
        <v>72</v>
      </c>
      <c r="M1360">
        <v>3183</v>
      </c>
      <c r="N1360">
        <v>0</v>
      </c>
    </row>
    <row r="1361" spans="1:14" x14ac:dyDescent="0.25">
      <c r="A1361" t="s">
        <v>13</v>
      </c>
      <c r="B1361" t="s">
        <v>189</v>
      </c>
      <c r="C1361" t="s">
        <v>87</v>
      </c>
      <c r="D1361" t="s">
        <v>42</v>
      </c>
      <c r="E1361" t="s">
        <v>16</v>
      </c>
      <c r="F1361" t="s">
        <v>87</v>
      </c>
      <c r="G1361" t="s">
        <v>76</v>
      </c>
      <c r="H1361" t="s">
        <v>89</v>
      </c>
      <c r="I1361" t="s">
        <v>51</v>
      </c>
      <c r="J1361">
        <v>2010</v>
      </c>
      <c r="K1361">
        <v>8</v>
      </c>
      <c r="L1361" t="s">
        <v>72</v>
      </c>
      <c r="M1361">
        <v>3183</v>
      </c>
      <c r="N1361">
        <v>0</v>
      </c>
    </row>
    <row r="1362" spans="1:14" x14ac:dyDescent="0.25">
      <c r="A1362" t="s">
        <v>13</v>
      </c>
      <c r="B1362" t="s">
        <v>189</v>
      </c>
      <c r="C1362" t="s">
        <v>87</v>
      </c>
      <c r="D1362" t="s">
        <v>42</v>
      </c>
      <c r="E1362" t="s">
        <v>16</v>
      </c>
      <c r="F1362" t="s">
        <v>87</v>
      </c>
      <c r="G1362" t="s">
        <v>76</v>
      </c>
      <c r="H1362" t="s">
        <v>89</v>
      </c>
      <c r="I1362" t="s">
        <v>51</v>
      </c>
      <c r="J1362">
        <v>2011</v>
      </c>
      <c r="K1362">
        <v>4</v>
      </c>
      <c r="L1362" t="s">
        <v>72</v>
      </c>
      <c r="M1362">
        <v>3183</v>
      </c>
      <c r="N1362">
        <v>0</v>
      </c>
    </row>
    <row r="1363" spans="1:14" x14ac:dyDescent="0.25">
      <c r="A1363" t="s">
        <v>13</v>
      </c>
      <c r="B1363" t="s">
        <v>189</v>
      </c>
      <c r="C1363" t="s">
        <v>87</v>
      </c>
      <c r="D1363" t="s">
        <v>42</v>
      </c>
      <c r="E1363" t="s">
        <v>16</v>
      </c>
      <c r="F1363" t="s">
        <v>87</v>
      </c>
      <c r="G1363" t="s">
        <v>76</v>
      </c>
      <c r="H1363" t="s">
        <v>89</v>
      </c>
      <c r="I1363" t="s">
        <v>51</v>
      </c>
      <c r="J1363">
        <v>2011</v>
      </c>
      <c r="K1363">
        <v>7</v>
      </c>
      <c r="L1363" t="s">
        <v>72</v>
      </c>
      <c r="M1363">
        <v>3183</v>
      </c>
      <c r="N1363">
        <v>0</v>
      </c>
    </row>
    <row r="1364" spans="1:14" x14ac:dyDescent="0.25">
      <c r="A1364" t="s">
        <v>13</v>
      </c>
      <c r="B1364" t="s">
        <v>145</v>
      </c>
      <c r="C1364" t="s">
        <v>87</v>
      </c>
      <c r="D1364" t="s">
        <v>42</v>
      </c>
      <c r="E1364" t="s">
        <v>16</v>
      </c>
      <c r="F1364" t="s">
        <v>87</v>
      </c>
      <c r="G1364" t="s">
        <v>76</v>
      </c>
      <c r="H1364" t="s">
        <v>89</v>
      </c>
      <c r="I1364" t="s">
        <v>43</v>
      </c>
      <c r="J1364">
        <v>2012</v>
      </c>
      <c r="K1364">
        <v>2</v>
      </c>
      <c r="L1364" t="s">
        <v>44</v>
      </c>
      <c r="M1364">
        <v>1350</v>
      </c>
      <c r="N1364">
        <v>0</v>
      </c>
    </row>
    <row r="1365" spans="1:14" x14ac:dyDescent="0.25">
      <c r="A1365" t="s">
        <v>13</v>
      </c>
      <c r="B1365" t="s">
        <v>145</v>
      </c>
      <c r="C1365" t="s">
        <v>87</v>
      </c>
      <c r="D1365" t="s">
        <v>42</v>
      </c>
      <c r="E1365" t="s">
        <v>16</v>
      </c>
      <c r="F1365" t="s">
        <v>87</v>
      </c>
      <c r="G1365" t="s">
        <v>76</v>
      </c>
      <c r="H1365" t="s">
        <v>89</v>
      </c>
      <c r="I1365" t="s">
        <v>43</v>
      </c>
      <c r="J1365">
        <v>2012</v>
      </c>
      <c r="K1365">
        <v>5</v>
      </c>
      <c r="L1365" t="s">
        <v>44</v>
      </c>
      <c r="M1365">
        <v>1350</v>
      </c>
      <c r="N1365">
        <v>0</v>
      </c>
    </row>
    <row r="1366" spans="1:14" x14ac:dyDescent="0.25">
      <c r="A1366" t="s">
        <v>13</v>
      </c>
      <c r="B1366" t="s">
        <v>145</v>
      </c>
      <c r="C1366" t="s">
        <v>87</v>
      </c>
      <c r="D1366" t="s">
        <v>42</v>
      </c>
      <c r="E1366" t="s">
        <v>16</v>
      </c>
      <c r="F1366" t="s">
        <v>87</v>
      </c>
      <c r="G1366" t="s">
        <v>76</v>
      </c>
      <c r="H1366" t="s">
        <v>89</v>
      </c>
      <c r="I1366" t="s">
        <v>43</v>
      </c>
      <c r="J1366">
        <v>2012</v>
      </c>
      <c r="K1366">
        <v>8</v>
      </c>
      <c r="L1366" t="s">
        <v>44</v>
      </c>
      <c r="M1366">
        <v>1350</v>
      </c>
      <c r="N1366">
        <v>0</v>
      </c>
    </row>
    <row r="1367" spans="1:14" x14ac:dyDescent="0.25">
      <c r="A1367" t="s">
        <v>13</v>
      </c>
      <c r="B1367" t="s">
        <v>145</v>
      </c>
      <c r="C1367" t="s">
        <v>87</v>
      </c>
      <c r="D1367" t="s">
        <v>42</v>
      </c>
      <c r="E1367" t="s">
        <v>16</v>
      </c>
      <c r="F1367" t="s">
        <v>87</v>
      </c>
      <c r="G1367" t="s">
        <v>76</v>
      </c>
      <c r="H1367" t="s">
        <v>89</v>
      </c>
      <c r="I1367" t="s">
        <v>43</v>
      </c>
      <c r="J1367">
        <v>2012</v>
      </c>
      <c r="K1367">
        <v>11</v>
      </c>
      <c r="L1367" t="s">
        <v>44</v>
      </c>
      <c r="M1367">
        <v>1350</v>
      </c>
      <c r="N1367">
        <v>0</v>
      </c>
    </row>
    <row r="1368" spans="1:14" x14ac:dyDescent="0.25">
      <c r="A1368" t="s">
        <v>13</v>
      </c>
      <c r="B1368" t="s">
        <v>190</v>
      </c>
      <c r="C1368" t="s">
        <v>87</v>
      </c>
      <c r="D1368" t="s">
        <v>19</v>
      </c>
      <c r="E1368" t="s">
        <v>16</v>
      </c>
      <c r="F1368" t="s">
        <v>87</v>
      </c>
      <c r="G1368" t="s">
        <v>76</v>
      </c>
      <c r="H1368" t="s">
        <v>17</v>
      </c>
      <c r="I1368" t="s">
        <v>20</v>
      </c>
      <c r="J1368">
        <v>2011</v>
      </c>
      <c r="K1368">
        <v>12</v>
      </c>
      <c r="L1368" t="s">
        <v>69</v>
      </c>
      <c r="M1368">
        <v>203.2</v>
      </c>
      <c r="N1368">
        <v>0</v>
      </c>
    </row>
    <row r="1369" spans="1:14" x14ac:dyDescent="0.25">
      <c r="A1369" t="s">
        <v>13</v>
      </c>
      <c r="B1369" t="s">
        <v>239</v>
      </c>
      <c r="C1369" t="s">
        <v>87</v>
      </c>
      <c r="D1369" t="s">
        <v>19</v>
      </c>
      <c r="E1369" t="s">
        <v>16</v>
      </c>
      <c r="F1369" t="s">
        <v>87</v>
      </c>
      <c r="G1369" t="s">
        <v>76</v>
      </c>
      <c r="H1369" t="s">
        <v>17</v>
      </c>
      <c r="I1369" t="s">
        <v>22</v>
      </c>
      <c r="J1369">
        <v>2011</v>
      </c>
      <c r="K1369">
        <v>4</v>
      </c>
      <c r="L1369" t="s">
        <v>23</v>
      </c>
      <c r="M1369">
        <v>572.07000000000005</v>
      </c>
      <c r="N1369">
        <v>0</v>
      </c>
    </row>
    <row r="1370" spans="1:14" x14ac:dyDescent="0.25">
      <c r="A1370" t="s">
        <v>13</v>
      </c>
      <c r="B1370" t="s">
        <v>122</v>
      </c>
      <c r="C1370" t="s">
        <v>87</v>
      </c>
      <c r="D1370" t="s">
        <v>28</v>
      </c>
      <c r="E1370" t="s">
        <v>16</v>
      </c>
      <c r="F1370" t="s">
        <v>87</v>
      </c>
      <c r="G1370" t="s">
        <v>76</v>
      </c>
      <c r="H1370" t="s">
        <v>17</v>
      </c>
      <c r="I1370" t="s">
        <v>29</v>
      </c>
      <c r="J1370">
        <v>2011</v>
      </c>
      <c r="K1370">
        <v>6</v>
      </c>
      <c r="L1370" t="s">
        <v>30</v>
      </c>
      <c r="M1370">
        <v>2335.42</v>
      </c>
      <c r="N1370">
        <v>0</v>
      </c>
    </row>
    <row r="1371" spans="1:14" x14ac:dyDescent="0.25">
      <c r="A1371" t="s">
        <v>13</v>
      </c>
      <c r="B1371" t="s">
        <v>124</v>
      </c>
      <c r="C1371" t="s">
        <v>87</v>
      </c>
      <c r="D1371" t="s">
        <v>77</v>
      </c>
      <c r="E1371" t="s">
        <v>16</v>
      </c>
      <c r="F1371" t="s">
        <v>87</v>
      </c>
      <c r="G1371" t="s">
        <v>76</v>
      </c>
      <c r="H1371" t="s">
        <v>17</v>
      </c>
      <c r="I1371" t="s">
        <v>78</v>
      </c>
      <c r="J1371">
        <v>2011</v>
      </c>
      <c r="K1371">
        <v>6</v>
      </c>
      <c r="L1371" t="s">
        <v>90</v>
      </c>
      <c r="M1371">
        <v>93524</v>
      </c>
      <c r="N1371">
        <v>0</v>
      </c>
    </row>
    <row r="1372" spans="1:14" x14ac:dyDescent="0.25">
      <c r="A1372" t="s">
        <v>13</v>
      </c>
      <c r="B1372" t="s">
        <v>157</v>
      </c>
      <c r="C1372" t="s">
        <v>87</v>
      </c>
      <c r="D1372" t="s">
        <v>15</v>
      </c>
      <c r="E1372" t="s">
        <v>16</v>
      </c>
      <c r="F1372" t="s">
        <v>87</v>
      </c>
      <c r="G1372" t="s">
        <v>93</v>
      </c>
      <c r="H1372" t="s">
        <v>89</v>
      </c>
      <c r="I1372" t="s">
        <v>14</v>
      </c>
      <c r="J1372">
        <v>2011</v>
      </c>
      <c r="K1372">
        <v>7</v>
      </c>
      <c r="L1372" t="s">
        <v>18</v>
      </c>
      <c r="M1372">
        <v>7908.81</v>
      </c>
      <c r="N1372">
        <v>0</v>
      </c>
    </row>
    <row r="1373" spans="1:14" x14ac:dyDescent="0.25">
      <c r="A1373" t="s">
        <v>13</v>
      </c>
      <c r="B1373" t="s">
        <v>157</v>
      </c>
      <c r="C1373" t="s">
        <v>87</v>
      </c>
      <c r="D1373" t="s">
        <v>15</v>
      </c>
      <c r="E1373" t="s">
        <v>16</v>
      </c>
      <c r="F1373" t="s">
        <v>87</v>
      </c>
      <c r="G1373" t="s">
        <v>93</v>
      </c>
      <c r="H1373" t="s">
        <v>89</v>
      </c>
      <c r="I1373" t="s">
        <v>14</v>
      </c>
      <c r="J1373">
        <v>2012</v>
      </c>
      <c r="K1373">
        <v>2</v>
      </c>
      <c r="L1373" t="s">
        <v>18</v>
      </c>
      <c r="M1373">
        <v>7789.72</v>
      </c>
      <c r="N1373">
        <v>0</v>
      </c>
    </row>
    <row r="1374" spans="1:14" x14ac:dyDescent="0.25">
      <c r="A1374" t="s">
        <v>13</v>
      </c>
      <c r="B1374" t="s">
        <v>127</v>
      </c>
      <c r="C1374" t="s">
        <v>87</v>
      </c>
      <c r="D1374" t="s">
        <v>19</v>
      </c>
      <c r="E1374" t="s">
        <v>16</v>
      </c>
      <c r="F1374" t="s">
        <v>87</v>
      </c>
      <c r="G1374" t="s">
        <v>93</v>
      </c>
      <c r="H1374" t="s">
        <v>89</v>
      </c>
      <c r="I1374" t="s">
        <v>20</v>
      </c>
      <c r="J1374">
        <v>2011</v>
      </c>
      <c r="K1374">
        <v>2</v>
      </c>
      <c r="L1374" t="s">
        <v>69</v>
      </c>
      <c r="M1374">
        <v>596.36</v>
      </c>
      <c r="N1374">
        <v>0</v>
      </c>
    </row>
    <row r="1375" spans="1:14" x14ac:dyDescent="0.25">
      <c r="A1375" t="s">
        <v>13</v>
      </c>
      <c r="B1375" t="s">
        <v>127</v>
      </c>
      <c r="C1375" t="s">
        <v>87</v>
      </c>
      <c r="D1375" t="s">
        <v>19</v>
      </c>
      <c r="E1375" t="s">
        <v>16</v>
      </c>
      <c r="F1375" t="s">
        <v>87</v>
      </c>
      <c r="G1375" t="s">
        <v>93</v>
      </c>
      <c r="H1375" t="s">
        <v>89</v>
      </c>
      <c r="I1375" t="s">
        <v>20</v>
      </c>
      <c r="J1375">
        <v>2012</v>
      </c>
      <c r="K1375">
        <v>1</v>
      </c>
      <c r="L1375" t="s">
        <v>69</v>
      </c>
      <c r="M1375">
        <v>952.76</v>
      </c>
      <c r="N1375">
        <v>12520</v>
      </c>
    </row>
    <row r="1376" spans="1:14" x14ac:dyDescent="0.25">
      <c r="A1376" t="s">
        <v>13</v>
      </c>
      <c r="B1376" t="s">
        <v>127</v>
      </c>
      <c r="C1376" t="s">
        <v>87</v>
      </c>
      <c r="D1376" t="s">
        <v>19</v>
      </c>
      <c r="E1376" t="s">
        <v>16</v>
      </c>
      <c r="F1376" t="s">
        <v>87</v>
      </c>
      <c r="G1376" t="s">
        <v>93</v>
      </c>
      <c r="H1376" t="s">
        <v>89</v>
      </c>
      <c r="I1376" t="s">
        <v>20</v>
      </c>
      <c r="J1376">
        <v>2012</v>
      </c>
      <c r="K1376">
        <v>4</v>
      </c>
      <c r="L1376" t="s">
        <v>69</v>
      </c>
      <c r="M1376">
        <v>810.35</v>
      </c>
      <c r="N1376">
        <v>0</v>
      </c>
    </row>
    <row r="1377" spans="1:14" x14ac:dyDescent="0.25">
      <c r="A1377" t="s">
        <v>13</v>
      </c>
      <c r="B1377" t="s">
        <v>127</v>
      </c>
      <c r="C1377" t="s">
        <v>87</v>
      </c>
      <c r="D1377" t="s">
        <v>19</v>
      </c>
      <c r="E1377" t="s">
        <v>16</v>
      </c>
      <c r="F1377" t="s">
        <v>87</v>
      </c>
      <c r="G1377" t="s">
        <v>93</v>
      </c>
      <c r="H1377" t="s">
        <v>89</v>
      </c>
      <c r="I1377" t="s">
        <v>20</v>
      </c>
      <c r="J1377">
        <v>2012</v>
      </c>
      <c r="K1377">
        <v>6</v>
      </c>
      <c r="L1377" t="s">
        <v>69</v>
      </c>
      <c r="M1377">
        <v>844.68</v>
      </c>
      <c r="N1377">
        <v>0</v>
      </c>
    </row>
    <row r="1378" spans="1:14" x14ac:dyDescent="0.25">
      <c r="A1378" t="s">
        <v>13</v>
      </c>
      <c r="B1378" t="s">
        <v>127</v>
      </c>
      <c r="C1378" t="s">
        <v>87</v>
      </c>
      <c r="D1378" t="s">
        <v>19</v>
      </c>
      <c r="E1378" t="s">
        <v>16</v>
      </c>
      <c r="F1378" t="s">
        <v>87</v>
      </c>
      <c r="G1378" t="s">
        <v>93</v>
      </c>
      <c r="H1378" t="s">
        <v>89</v>
      </c>
      <c r="I1378" t="s">
        <v>20</v>
      </c>
      <c r="J1378">
        <v>2012</v>
      </c>
      <c r="K1378">
        <v>8</v>
      </c>
      <c r="L1378" t="s">
        <v>69</v>
      </c>
      <c r="M1378">
        <v>859.99</v>
      </c>
      <c r="N1378">
        <v>0</v>
      </c>
    </row>
    <row r="1379" spans="1:14" x14ac:dyDescent="0.25">
      <c r="A1379" t="s">
        <v>13</v>
      </c>
      <c r="B1379" t="s">
        <v>128</v>
      </c>
      <c r="C1379" t="s">
        <v>87</v>
      </c>
      <c r="D1379" t="s">
        <v>19</v>
      </c>
      <c r="E1379" t="s">
        <v>16</v>
      </c>
      <c r="F1379" t="s">
        <v>87</v>
      </c>
      <c r="G1379" t="s">
        <v>93</v>
      </c>
      <c r="H1379" t="s">
        <v>89</v>
      </c>
      <c r="I1379" t="s">
        <v>22</v>
      </c>
      <c r="J1379">
        <v>2011</v>
      </c>
      <c r="K1379">
        <v>2</v>
      </c>
      <c r="L1379" t="s">
        <v>23</v>
      </c>
      <c r="M1379">
        <v>423.56</v>
      </c>
      <c r="N1379">
        <v>0</v>
      </c>
    </row>
    <row r="1380" spans="1:14" x14ac:dyDescent="0.25">
      <c r="A1380" t="s">
        <v>13</v>
      </c>
      <c r="B1380" t="s">
        <v>128</v>
      </c>
      <c r="C1380" t="s">
        <v>87</v>
      </c>
      <c r="D1380" t="s">
        <v>19</v>
      </c>
      <c r="E1380" t="s">
        <v>16</v>
      </c>
      <c r="F1380" t="s">
        <v>87</v>
      </c>
      <c r="G1380" t="s">
        <v>93</v>
      </c>
      <c r="H1380" t="s">
        <v>89</v>
      </c>
      <c r="I1380" t="s">
        <v>22</v>
      </c>
      <c r="J1380">
        <v>2011</v>
      </c>
      <c r="K1380">
        <v>8</v>
      </c>
      <c r="L1380" t="s">
        <v>23</v>
      </c>
      <c r="M1380">
        <v>560</v>
      </c>
      <c r="N1380">
        <v>0</v>
      </c>
    </row>
    <row r="1381" spans="1:14" x14ac:dyDescent="0.25">
      <c r="A1381" t="s">
        <v>13</v>
      </c>
      <c r="B1381" t="s">
        <v>133</v>
      </c>
      <c r="C1381" t="s">
        <v>87</v>
      </c>
      <c r="D1381" t="s">
        <v>19</v>
      </c>
      <c r="E1381" t="s">
        <v>16</v>
      </c>
      <c r="F1381" t="s">
        <v>87</v>
      </c>
      <c r="G1381" t="s">
        <v>93</v>
      </c>
      <c r="H1381" t="s">
        <v>89</v>
      </c>
      <c r="I1381" t="s">
        <v>24</v>
      </c>
      <c r="J1381">
        <v>2010</v>
      </c>
      <c r="K1381">
        <v>12</v>
      </c>
      <c r="L1381" t="s">
        <v>25</v>
      </c>
      <c r="M1381">
        <v>109.68</v>
      </c>
      <c r="N1381">
        <v>0</v>
      </c>
    </row>
    <row r="1382" spans="1:14" x14ac:dyDescent="0.25">
      <c r="A1382" t="s">
        <v>13</v>
      </c>
      <c r="B1382" t="s">
        <v>141</v>
      </c>
      <c r="C1382" t="s">
        <v>87</v>
      </c>
      <c r="D1382" t="s">
        <v>31</v>
      </c>
      <c r="E1382" t="s">
        <v>16</v>
      </c>
      <c r="F1382" t="s">
        <v>87</v>
      </c>
      <c r="G1382" t="s">
        <v>93</v>
      </c>
      <c r="H1382" t="s">
        <v>89</v>
      </c>
      <c r="I1382" t="s">
        <v>40</v>
      </c>
      <c r="J1382">
        <v>2012</v>
      </c>
      <c r="K1382">
        <v>6</v>
      </c>
      <c r="L1382" t="s">
        <v>41</v>
      </c>
      <c r="M1382">
        <v>138.1</v>
      </c>
      <c r="N1382">
        <v>0</v>
      </c>
    </row>
    <row r="1383" spans="1:14" x14ac:dyDescent="0.25">
      <c r="A1383" t="s">
        <v>13</v>
      </c>
      <c r="B1383" t="s">
        <v>147</v>
      </c>
      <c r="C1383" t="s">
        <v>87</v>
      </c>
      <c r="D1383" t="s">
        <v>42</v>
      </c>
      <c r="E1383" t="s">
        <v>16</v>
      </c>
      <c r="F1383" t="s">
        <v>87</v>
      </c>
      <c r="G1383" t="s">
        <v>93</v>
      </c>
      <c r="H1383" t="s">
        <v>89</v>
      </c>
      <c r="I1383" t="s">
        <v>45</v>
      </c>
      <c r="J1383">
        <v>2011</v>
      </c>
      <c r="K1383">
        <v>2</v>
      </c>
      <c r="L1383" t="s">
        <v>46</v>
      </c>
      <c r="M1383">
        <v>6717</v>
      </c>
      <c r="N1383">
        <v>0</v>
      </c>
    </row>
    <row r="1384" spans="1:14" x14ac:dyDescent="0.25">
      <c r="A1384" t="s">
        <v>13</v>
      </c>
      <c r="B1384" t="s">
        <v>147</v>
      </c>
      <c r="C1384" t="s">
        <v>87</v>
      </c>
      <c r="D1384" t="s">
        <v>42</v>
      </c>
      <c r="E1384" t="s">
        <v>16</v>
      </c>
      <c r="F1384" t="s">
        <v>87</v>
      </c>
      <c r="G1384" t="s">
        <v>93</v>
      </c>
      <c r="H1384" t="s">
        <v>89</v>
      </c>
      <c r="I1384" t="s">
        <v>45</v>
      </c>
      <c r="J1384">
        <v>2011</v>
      </c>
      <c r="K1384">
        <v>5</v>
      </c>
      <c r="L1384" t="s">
        <v>46</v>
      </c>
      <c r="M1384">
        <v>6717</v>
      </c>
      <c r="N1384">
        <v>0</v>
      </c>
    </row>
    <row r="1385" spans="1:14" x14ac:dyDescent="0.25">
      <c r="A1385" t="s">
        <v>13</v>
      </c>
      <c r="B1385" t="s">
        <v>147</v>
      </c>
      <c r="C1385" t="s">
        <v>87</v>
      </c>
      <c r="D1385" t="s">
        <v>42</v>
      </c>
      <c r="E1385" t="s">
        <v>16</v>
      </c>
      <c r="F1385" t="s">
        <v>87</v>
      </c>
      <c r="G1385" t="s">
        <v>93</v>
      </c>
      <c r="H1385" t="s">
        <v>89</v>
      </c>
      <c r="I1385" t="s">
        <v>45</v>
      </c>
      <c r="J1385">
        <v>2011</v>
      </c>
      <c r="K1385">
        <v>8</v>
      </c>
      <c r="L1385" t="s">
        <v>46</v>
      </c>
      <c r="M1385">
        <v>6717</v>
      </c>
      <c r="N1385">
        <v>0</v>
      </c>
    </row>
    <row r="1386" spans="1:14" x14ac:dyDescent="0.25">
      <c r="A1386" t="s">
        <v>13</v>
      </c>
      <c r="B1386" t="s">
        <v>148</v>
      </c>
      <c r="C1386" t="s">
        <v>87</v>
      </c>
      <c r="D1386" t="s">
        <v>42</v>
      </c>
      <c r="E1386" t="s">
        <v>16</v>
      </c>
      <c r="F1386" t="s">
        <v>87</v>
      </c>
      <c r="G1386" t="s">
        <v>93</v>
      </c>
      <c r="H1386" t="s">
        <v>89</v>
      </c>
      <c r="I1386" t="s">
        <v>47</v>
      </c>
      <c r="J1386">
        <v>2011</v>
      </c>
      <c r="K1386">
        <v>3</v>
      </c>
      <c r="L1386" t="s">
        <v>48</v>
      </c>
      <c r="M1386">
        <v>1358</v>
      </c>
      <c r="N1386">
        <v>0</v>
      </c>
    </row>
    <row r="1387" spans="1:14" x14ac:dyDescent="0.25">
      <c r="A1387" t="s">
        <v>13</v>
      </c>
      <c r="B1387" t="s">
        <v>148</v>
      </c>
      <c r="C1387" t="s">
        <v>87</v>
      </c>
      <c r="D1387" t="s">
        <v>42</v>
      </c>
      <c r="E1387" t="s">
        <v>16</v>
      </c>
      <c r="F1387" t="s">
        <v>87</v>
      </c>
      <c r="G1387" t="s">
        <v>93</v>
      </c>
      <c r="H1387" t="s">
        <v>89</v>
      </c>
      <c r="I1387" t="s">
        <v>47</v>
      </c>
      <c r="J1387">
        <v>2011</v>
      </c>
      <c r="K1387">
        <v>6</v>
      </c>
      <c r="L1387" t="s">
        <v>48</v>
      </c>
      <c r="M1387">
        <v>1358</v>
      </c>
      <c r="N1387">
        <v>0</v>
      </c>
    </row>
    <row r="1388" spans="1:14" x14ac:dyDescent="0.25">
      <c r="A1388" t="s">
        <v>13</v>
      </c>
      <c r="B1388" t="s">
        <v>148</v>
      </c>
      <c r="C1388" t="s">
        <v>87</v>
      </c>
      <c r="D1388" t="s">
        <v>42</v>
      </c>
      <c r="E1388" t="s">
        <v>16</v>
      </c>
      <c r="F1388" t="s">
        <v>87</v>
      </c>
      <c r="G1388" t="s">
        <v>93</v>
      </c>
      <c r="H1388" t="s">
        <v>89</v>
      </c>
      <c r="I1388" t="s">
        <v>47</v>
      </c>
      <c r="J1388">
        <v>2011</v>
      </c>
      <c r="K1388">
        <v>9</v>
      </c>
      <c r="L1388" t="s">
        <v>48</v>
      </c>
      <c r="M1388">
        <v>1358</v>
      </c>
      <c r="N1388">
        <v>0</v>
      </c>
    </row>
    <row r="1389" spans="1:14" x14ac:dyDescent="0.25">
      <c r="A1389" t="s">
        <v>13</v>
      </c>
      <c r="B1389" t="s">
        <v>148</v>
      </c>
      <c r="C1389" t="s">
        <v>87</v>
      </c>
      <c r="D1389" t="s">
        <v>42</v>
      </c>
      <c r="E1389" t="s">
        <v>16</v>
      </c>
      <c r="F1389" t="s">
        <v>87</v>
      </c>
      <c r="G1389" t="s">
        <v>93</v>
      </c>
      <c r="H1389" t="s">
        <v>89</v>
      </c>
      <c r="I1389" t="s">
        <v>47</v>
      </c>
      <c r="J1389">
        <v>2011</v>
      </c>
      <c r="K1389">
        <v>12</v>
      </c>
      <c r="L1389" t="s">
        <v>48</v>
      </c>
      <c r="M1389">
        <v>1358</v>
      </c>
      <c r="N1389">
        <v>0</v>
      </c>
    </row>
    <row r="1390" spans="1:14" x14ac:dyDescent="0.25">
      <c r="A1390" t="s">
        <v>13</v>
      </c>
      <c r="B1390" t="s">
        <v>149</v>
      </c>
      <c r="C1390" t="s">
        <v>87</v>
      </c>
      <c r="D1390" t="s">
        <v>15</v>
      </c>
      <c r="E1390" t="s">
        <v>16</v>
      </c>
      <c r="F1390" t="s">
        <v>87</v>
      </c>
      <c r="G1390" t="s">
        <v>95</v>
      </c>
      <c r="H1390" t="s">
        <v>49</v>
      </c>
      <c r="I1390" t="s">
        <v>14</v>
      </c>
      <c r="J1390">
        <v>2011</v>
      </c>
      <c r="K1390">
        <v>5</v>
      </c>
      <c r="L1390" t="s">
        <v>18</v>
      </c>
      <c r="M1390">
        <v>58829.18</v>
      </c>
      <c r="N1390">
        <v>0</v>
      </c>
    </row>
    <row r="1391" spans="1:14" x14ac:dyDescent="0.25">
      <c r="A1391" t="s">
        <v>13</v>
      </c>
      <c r="B1391" t="s">
        <v>170</v>
      </c>
      <c r="C1391" t="s">
        <v>87</v>
      </c>
      <c r="D1391" t="s">
        <v>15</v>
      </c>
      <c r="E1391" t="s">
        <v>16</v>
      </c>
      <c r="F1391" t="s">
        <v>87</v>
      </c>
      <c r="G1391" t="s">
        <v>95</v>
      </c>
      <c r="H1391" t="s">
        <v>49</v>
      </c>
      <c r="I1391" t="s">
        <v>53</v>
      </c>
      <c r="J1391">
        <v>2011</v>
      </c>
      <c r="K1391">
        <v>11</v>
      </c>
      <c r="L1391" t="s">
        <v>54</v>
      </c>
      <c r="M1391">
        <v>73.03</v>
      </c>
      <c r="N1391">
        <v>0</v>
      </c>
    </row>
    <row r="1392" spans="1:14" x14ac:dyDescent="0.25">
      <c r="A1392" t="s">
        <v>13</v>
      </c>
      <c r="B1392" t="s">
        <v>170</v>
      </c>
      <c r="C1392" t="s">
        <v>87</v>
      </c>
      <c r="D1392" t="s">
        <v>15</v>
      </c>
      <c r="E1392" t="s">
        <v>16</v>
      </c>
      <c r="F1392" t="s">
        <v>87</v>
      </c>
      <c r="G1392" t="s">
        <v>95</v>
      </c>
      <c r="H1392" t="s">
        <v>49</v>
      </c>
      <c r="I1392" t="s">
        <v>53</v>
      </c>
      <c r="J1392">
        <v>2012</v>
      </c>
      <c r="K1392">
        <v>10</v>
      </c>
      <c r="L1392" t="s">
        <v>54</v>
      </c>
      <c r="M1392">
        <v>154.13</v>
      </c>
      <c r="N1392">
        <v>0</v>
      </c>
    </row>
    <row r="1393" spans="1:14" x14ac:dyDescent="0.25">
      <c r="A1393" t="s">
        <v>13</v>
      </c>
      <c r="B1393" t="s">
        <v>150</v>
      </c>
      <c r="C1393" t="s">
        <v>87</v>
      </c>
      <c r="D1393" t="s">
        <v>15</v>
      </c>
      <c r="E1393" t="s">
        <v>16</v>
      </c>
      <c r="F1393" t="s">
        <v>87</v>
      </c>
      <c r="G1393" t="s">
        <v>95</v>
      </c>
      <c r="H1393" t="s">
        <v>49</v>
      </c>
      <c r="I1393" t="s">
        <v>57</v>
      </c>
      <c r="J1393">
        <v>2011</v>
      </c>
      <c r="K1393">
        <v>3</v>
      </c>
      <c r="L1393" t="s">
        <v>59</v>
      </c>
      <c r="M1393">
        <v>20540.060000000001</v>
      </c>
      <c r="N1393">
        <v>0</v>
      </c>
    </row>
    <row r="1394" spans="1:14" x14ac:dyDescent="0.25">
      <c r="A1394" t="s">
        <v>13</v>
      </c>
      <c r="B1394" t="s">
        <v>150</v>
      </c>
      <c r="C1394" t="s">
        <v>87</v>
      </c>
      <c r="D1394" t="s">
        <v>15</v>
      </c>
      <c r="E1394" t="s">
        <v>16</v>
      </c>
      <c r="F1394" t="s">
        <v>87</v>
      </c>
      <c r="G1394" t="s">
        <v>95</v>
      </c>
      <c r="H1394" t="s">
        <v>49</v>
      </c>
      <c r="I1394" t="s">
        <v>57</v>
      </c>
      <c r="J1394">
        <v>2011</v>
      </c>
      <c r="K1394">
        <v>9</v>
      </c>
      <c r="L1394" t="s">
        <v>59</v>
      </c>
      <c r="M1394">
        <v>16242.72</v>
      </c>
      <c r="N1394">
        <v>0</v>
      </c>
    </row>
    <row r="1395" spans="1:14" x14ac:dyDescent="0.25">
      <c r="A1395" t="s">
        <v>13</v>
      </c>
      <c r="B1395" t="s">
        <v>150</v>
      </c>
      <c r="C1395" t="s">
        <v>87</v>
      </c>
      <c r="D1395" t="s">
        <v>15</v>
      </c>
      <c r="E1395" t="s">
        <v>16</v>
      </c>
      <c r="F1395" t="s">
        <v>87</v>
      </c>
      <c r="G1395" t="s">
        <v>95</v>
      </c>
      <c r="H1395" t="s">
        <v>49</v>
      </c>
      <c r="I1395" t="s">
        <v>57</v>
      </c>
      <c r="J1395">
        <v>2011</v>
      </c>
      <c r="K1395">
        <v>12</v>
      </c>
      <c r="L1395" t="s">
        <v>59</v>
      </c>
      <c r="M1395">
        <v>15333.78</v>
      </c>
      <c r="N1395">
        <v>0</v>
      </c>
    </row>
    <row r="1396" spans="1:14" x14ac:dyDescent="0.25">
      <c r="A1396" t="s">
        <v>13</v>
      </c>
      <c r="B1396" t="s">
        <v>150</v>
      </c>
      <c r="C1396" t="s">
        <v>87</v>
      </c>
      <c r="D1396" t="s">
        <v>15</v>
      </c>
      <c r="E1396" t="s">
        <v>16</v>
      </c>
      <c r="F1396" t="s">
        <v>87</v>
      </c>
      <c r="G1396" t="s">
        <v>95</v>
      </c>
      <c r="H1396" t="s">
        <v>49</v>
      </c>
      <c r="I1396" t="s">
        <v>57</v>
      </c>
      <c r="J1396">
        <v>2012</v>
      </c>
      <c r="K1396">
        <v>10</v>
      </c>
      <c r="L1396" t="s">
        <v>59</v>
      </c>
      <c r="M1396">
        <v>9228.9599999999991</v>
      </c>
      <c r="N1396">
        <v>0</v>
      </c>
    </row>
    <row r="1397" spans="1:14" x14ac:dyDescent="0.25">
      <c r="A1397" t="s">
        <v>13</v>
      </c>
      <c r="B1397" t="s">
        <v>152</v>
      </c>
      <c r="C1397" t="s">
        <v>87</v>
      </c>
      <c r="D1397" t="s">
        <v>19</v>
      </c>
      <c r="E1397" t="s">
        <v>16</v>
      </c>
      <c r="F1397" t="s">
        <v>87</v>
      </c>
      <c r="G1397" t="s">
        <v>95</v>
      </c>
      <c r="H1397" t="s">
        <v>49</v>
      </c>
      <c r="I1397" t="s">
        <v>22</v>
      </c>
      <c r="J1397">
        <v>2011</v>
      </c>
      <c r="K1397">
        <v>11</v>
      </c>
      <c r="L1397" t="s">
        <v>23</v>
      </c>
      <c r="M1397">
        <v>4278.04</v>
      </c>
      <c r="N1397">
        <v>0</v>
      </c>
    </row>
    <row r="1398" spans="1:14" x14ac:dyDescent="0.25">
      <c r="A1398" t="s">
        <v>13</v>
      </c>
      <c r="B1398" t="s">
        <v>153</v>
      </c>
      <c r="C1398" t="s">
        <v>87</v>
      </c>
      <c r="D1398" t="s">
        <v>19</v>
      </c>
      <c r="E1398" t="s">
        <v>16</v>
      </c>
      <c r="F1398" t="s">
        <v>87</v>
      </c>
      <c r="G1398" t="s">
        <v>95</v>
      </c>
      <c r="H1398" t="s">
        <v>49</v>
      </c>
      <c r="I1398" t="s">
        <v>24</v>
      </c>
      <c r="J1398">
        <v>2010</v>
      </c>
      <c r="K1398">
        <v>7</v>
      </c>
      <c r="L1398" t="s">
        <v>25</v>
      </c>
      <c r="M1398">
        <v>410.59</v>
      </c>
      <c r="N1398">
        <v>0</v>
      </c>
    </row>
    <row r="1399" spans="1:14" x14ac:dyDescent="0.25">
      <c r="A1399" t="s">
        <v>13</v>
      </c>
      <c r="B1399" t="s">
        <v>153</v>
      </c>
      <c r="C1399" t="s">
        <v>87</v>
      </c>
      <c r="D1399" t="s">
        <v>19</v>
      </c>
      <c r="E1399" t="s">
        <v>16</v>
      </c>
      <c r="F1399" t="s">
        <v>87</v>
      </c>
      <c r="G1399" t="s">
        <v>95</v>
      </c>
      <c r="H1399" t="s">
        <v>49</v>
      </c>
      <c r="I1399" t="s">
        <v>24</v>
      </c>
      <c r="J1399">
        <v>2010</v>
      </c>
      <c r="K1399">
        <v>9</v>
      </c>
      <c r="L1399" t="s">
        <v>25</v>
      </c>
      <c r="M1399">
        <v>509.12</v>
      </c>
      <c r="N1399">
        <v>0</v>
      </c>
    </row>
    <row r="1400" spans="1:14" x14ac:dyDescent="0.25">
      <c r="A1400" t="s">
        <v>13</v>
      </c>
      <c r="B1400" t="s">
        <v>153</v>
      </c>
      <c r="C1400" t="s">
        <v>87</v>
      </c>
      <c r="D1400" t="s">
        <v>19</v>
      </c>
      <c r="E1400" t="s">
        <v>16</v>
      </c>
      <c r="F1400" t="s">
        <v>87</v>
      </c>
      <c r="G1400" t="s">
        <v>95</v>
      </c>
      <c r="H1400" t="s">
        <v>49</v>
      </c>
      <c r="I1400" t="s">
        <v>24</v>
      </c>
      <c r="J1400">
        <v>2011</v>
      </c>
      <c r="K1400">
        <v>3</v>
      </c>
      <c r="L1400" t="s">
        <v>25</v>
      </c>
      <c r="M1400">
        <v>1121.3</v>
      </c>
      <c r="N1400">
        <v>0</v>
      </c>
    </row>
    <row r="1401" spans="1:14" x14ac:dyDescent="0.25">
      <c r="A1401" t="s">
        <v>13</v>
      </c>
      <c r="B1401" t="s">
        <v>153</v>
      </c>
      <c r="C1401" t="s">
        <v>87</v>
      </c>
      <c r="D1401" t="s">
        <v>19</v>
      </c>
      <c r="E1401" t="s">
        <v>16</v>
      </c>
      <c r="F1401" t="s">
        <v>87</v>
      </c>
      <c r="G1401" t="s">
        <v>95</v>
      </c>
      <c r="H1401" t="s">
        <v>49</v>
      </c>
      <c r="I1401" t="s">
        <v>24</v>
      </c>
      <c r="J1401">
        <v>2011</v>
      </c>
      <c r="K1401">
        <v>8</v>
      </c>
      <c r="L1401" t="s">
        <v>25</v>
      </c>
      <c r="M1401">
        <v>898.99</v>
      </c>
      <c r="N1401">
        <v>0</v>
      </c>
    </row>
    <row r="1402" spans="1:14" x14ac:dyDescent="0.25">
      <c r="A1402" t="s">
        <v>13</v>
      </c>
      <c r="B1402" t="s">
        <v>153</v>
      </c>
      <c r="C1402" t="s">
        <v>87</v>
      </c>
      <c r="D1402" t="s">
        <v>19</v>
      </c>
      <c r="E1402" t="s">
        <v>16</v>
      </c>
      <c r="F1402" t="s">
        <v>87</v>
      </c>
      <c r="G1402" t="s">
        <v>95</v>
      </c>
      <c r="H1402" t="s">
        <v>49</v>
      </c>
      <c r="I1402" t="s">
        <v>24</v>
      </c>
      <c r="J1402">
        <v>2012</v>
      </c>
      <c r="K1402">
        <v>9</v>
      </c>
      <c r="L1402" t="s">
        <v>25</v>
      </c>
      <c r="M1402">
        <v>689.35</v>
      </c>
      <c r="N1402">
        <v>0</v>
      </c>
    </row>
    <row r="1403" spans="1:14" x14ac:dyDescent="0.25">
      <c r="A1403" t="s">
        <v>13</v>
      </c>
      <c r="B1403" t="s">
        <v>154</v>
      </c>
      <c r="C1403" t="s">
        <v>87</v>
      </c>
      <c r="D1403" t="s">
        <v>19</v>
      </c>
      <c r="E1403" t="s">
        <v>16</v>
      </c>
      <c r="F1403" t="s">
        <v>87</v>
      </c>
      <c r="G1403" t="s">
        <v>95</v>
      </c>
      <c r="H1403" t="s">
        <v>49</v>
      </c>
      <c r="I1403" t="s">
        <v>26</v>
      </c>
      <c r="J1403">
        <v>2010</v>
      </c>
      <c r="K1403">
        <v>9</v>
      </c>
      <c r="L1403" t="s">
        <v>50</v>
      </c>
      <c r="M1403">
        <v>9900.27</v>
      </c>
      <c r="N1403">
        <v>0</v>
      </c>
    </row>
    <row r="1404" spans="1:14" x14ac:dyDescent="0.25">
      <c r="A1404" t="s">
        <v>13</v>
      </c>
      <c r="B1404" t="s">
        <v>133</v>
      </c>
      <c r="C1404" t="s">
        <v>87</v>
      </c>
      <c r="D1404" t="s">
        <v>19</v>
      </c>
      <c r="E1404" t="s">
        <v>16</v>
      </c>
      <c r="F1404" t="s">
        <v>87</v>
      </c>
      <c r="G1404" t="s">
        <v>93</v>
      </c>
      <c r="H1404" t="s">
        <v>89</v>
      </c>
      <c r="I1404" t="s">
        <v>24</v>
      </c>
      <c r="J1404">
        <v>2011</v>
      </c>
      <c r="K1404">
        <v>3</v>
      </c>
      <c r="L1404" t="s">
        <v>25</v>
      </c>
      <c r="M1404">
        <v>135.36000000000001</v>
      </c>
      <c r="N1404">
        <v>0</v>
      </c>
    </row>
    <row r="1405" spans="1:14" x14ac:dyDescent="0.25">
      <c r="A1405" t="s">
        <v>13</v>
      </c>
      <c r="B1405" t="s">
        <v>133</v>
      </c>
      <c r="C1405" t="s">
        <v>87</v>
      </c>
      <c r="D1405" t="s">
        <v>19</v>
      </c>
      <c r="E1405" t="s">
        <v>16</v>
      </c>
      <c r="F1405" t="s">
        <v>87</v>
      </c>
      <c r="G1405" t="s">
        <v>93</v>
      </c>
      <c r="H1405" t="s">
        <v>89</v>
      </c>
      <c r="I1405" t="s">
        <v>24</v>
      </c>
      <c r="J1405">
        <v>2012</v>
      </c>
      <c r="K1405">
        <v>6</v>
      </c>
      <c r="L1405" t="s">
        <v>25</v>
      </c>
      <c r="M1405">
        <v>160.07</v>
      </c>
      <c r="N1405">
        <v>0</v>
      </c>
    </row>
    <row r="1406" spans="1:14" x14ac:dyDescent="0.25">
      <c r="A1406" t="s">
        <v>13</v>
      </c>
      <c r="B1406" t="s">
        <v>134</v>
      </c>
      <c r="C1406" t="s">
        <v>87</v>
      </c>
      <c r="D1406" t="s">
        <v>19</v>
      </c>
      <c r="E1406" t="s">
        <v>16</v>
      </c>
      <c r="F1406" t="s">
        <v>87</v>
      </c>
      <c r="G1406" t="s">
        <v>93</v>
      </c>
      <c r="H1406" t="s">
        <v>89</v>
      </c>
      <c r="I1406" t="s">
        <v>26</v>
      </c>
      <c r="J1406">
        <v>2010</v>
      </c>
      <c r="K1406">
        <v>13</v>
      </c>
      <c r="L1406" t="s">
        <v>27</v>
      </c>
      <c r="M1406">
        <v>-1376.19</v>
      </c>
      <c r="N1406">
        <v>0</v>
      </c>
    </row>
    <row r="1407" spans="1:14" x14ac:dyDescent="0.25">
      <c r="A1407" t="s">
        <v>13</v>
      </c>
      <c r="B1407" t="s">
        <v>134</v>
      </c>
      <c r="C1407" t="s">
        <v>87</v>
      </c>
      <c r="D1407" t="s">
        <v>19</v>
      </c>
      <c r="E1407" t="s">
        <v>16</v>
      </c>
      <c r="F1407" t="s">
        <v>87</v>
      </c>
      <c r="G1407" t="s">
        <v>93</v>
      </c>
      <c r="H1407" t="s">
        <v>89</v>
      </c>
      <c r="I1407" t="s">
        <v>26</v>
      </c>
      <c r="J1407">
        <v>2011</v>
      </c>
      <c r="K1407">
        <v>7</v>
      </c>
      <c r="L1407" t="s">
        <v>27</v>
      </c>
      <c r="M1407">
        <v>1775.19</v>
      </c>
      <c r="N1407">
        <v>0</v>
      </c>
    </row>
    <row r="1408" spans="1:14" x14ac:dyDescent="0.25">
      <c r="A1408" t="s">
        <v>13</v>
      </c>
      <c r="B1408" t="s">
        <v>134</v>
      </c>
      <c r="C1408" t="s">
        <v>87</v>
      </c>
      <c r="D1408" t="s">
        <v>19</v>
      </c>
      <c r="E1408" t="s">
        <v>16</v>
      </c>
      <c r="F1408" t="s">
        <v>87</v>
      </c>
      <c r="G1408" t="s">
        <v>93</v>
      </c>
      <c r="H1408" t="s">
        <v>89</v>
      </c>
      <c r="I1408" t="s">
        <v>26</v>
      </c>
      <c r="J1408">
        <v>2012</v>
      </c>
      <c r="K1408">
        <v>10</v>
      </c>
      <c r="L1408" t="s">
        <v>27</v>
      </c>
      <c r="M1408">
        <v>2168.8200000000002</v>
      </c>
      <c r="N1408">
        <v>0</v>
      </c>
    </row>
    <row r="1409" spans="1:14" x14ac:dyDescent="0.25">
      <c r="A1409" t="s">
        <v>13</v>
      </c>
      <c r="B1409" t="s">
        <v>134</v>
      </c>
      <c r="C1409" t="s">
        <v>87</v>
      </c>
      <c r="D1409" t="s">
        <v>19</v>
      </c>
      <c r="E1409" t="s">
        <v>16</v>
      </c>
      <c r="F1409" t="s">
        <v>87</v>
      </c>
      <c r="G1409" t="s">
        <v>93</v>
      </c>
      <c r="H1409" t="s">
        <v>89</v>
      </c>
      <c r="I1409" t="s">
        <v>26</v>
      </c>
      <c r="J1409">
        <v>2012</v>
      </c>
      <c r="K1409">
        <v>12</v>
      </c>
      <c r="L1409" t="s">
        <v>27</v>
      </c>
      <c r="M1409">
        <v>2375.71</v>
      </c>
      <c r="N1409">
        <v>0</v>
      </c>
    </row>
    <row r="1410" spans="1:14" x14ac:dyDescent="0.25">
      <c r="A1410" t="s">
        <v>13</v>
      </c>
      <c r="B1410" t="s">
        <v>135</v>
      </c>
      <c r="C1410" t="s">
        <v>87</v>
      </c>
      <c r="D1410" t="s">
        <v>28</v>
      </c>
      <c r="E1410" t="s">
        <v>16</v>
      </c>
      <c r="F1410" t="s">
        <v>87</v>
      </c>
      <c r="G1410" t="s">
        <v>93</v>
      </c>
      <c r="H1410" t="s">
        <v>89</v>
      </c>
      <c r="I1410" t="s">
        <v>29</v>
      </c>
      <c r="J1410">
        <v>2010</v>
      </c>
      <c r="K1410">
        <v>5</v>
      </c>
      <c r="L1410" t="s">
        <v>30</v>
      </c>
      <c r="M1410">
        <v>64.25</v>
      </c>
      <c r="N1410">
        <v>0</v>
      </c>
    </row>
    <row r="1411" spans="1:14" x14ac:dyDescent="0.25">
      <c r="A1411" t="s">
        <v>13</v>
      </c>
      <c r="B1411" t="s">
        <v>137</v>
      </c>
      <c r="C1411" t="s">
        <v>87</v>
      </c>
      <c r="D1411" t="s">
        <v>31</v>
      </c>
      <c r="E1411" t="s">
        <v>16</v>
      </c>
      <c r="F1411" t="s">
        <v>87</v>
      </c>
      <c r="G1411" t="s">
        <v>93</v>
      </c>
      <c r="H1411" t="s">
        <v>89</v>
      </c>
      <c r="I1411" t="s">
        <v>62</v>
      </c>
      <c r="J1411">
        <v>2010</v>
      </c>
      <c r="K1411">
        <v>10</v>
      </c>
      <c r="L1411" t="s">
        <v>63</v>
      </c>
      <c r="M1411">
        <v>450</v>
      </c>
      <c r="N1411">
        <v>0</v>
      </c>
    </row>
    <row r="1412" spans="1:14" x14ac:dyDescent="0.25">
      <c r="A1412" t="s">
        <v>13</v>
      </c>
      <c r="B1412" t="s">
        <v>137</v>
      </c>
      <c r="C1412" t="s">
        <v>87</v>
      </c>
      <c r="D1412" t="s">
        <v>31</v>
      </c>
      <c r="E1412" t="s">
        <v>16</v>
      </c>
      <c r="F1412" t="s">
        <v>87</v>
      </c>
      <c r="G1412" t="s">
        <v>93</v>
      </c>
      <c r="H1412" t="s">
        <v>89</v>
      </c>
      <c r="I1412" t="s">
        <v>62</v>
      </c>
      <c r="J1412">
        <v>2011</v>
      </c>
      <c r="K1412">
        <v>4</v>
      </c>
      <c r="L1412" t="s">
        <v>63</v>
      </c>
      <c r="M1412">
        <v>49.26</v>
      </c>
      <c r="N1412">
        <v>0</v>
      </c>
    </row>
    <row r="1413" spans="1:14" x14ac:dyDescent="0.25">
      <c r="A1413" t="s">
        <v>13</v>
      </c>
      <c r="B1413" t="s">
        <v>138</v>
      </c>
      <c r="C1413" t="s">
        <v>87</v>
      </c>
      <c r="D1413" t="s">
        <v>31</v>
      </c>
      <c r="E1413" t="s">
        <v>16</v>
      </c>
      <c r="F1413" t="s">
        <v>87</v>
      </c>
      <c r="G1413" t="s">
        <v>93</v>
      </c>
      <c r="H1413" t="s">
        <v>89</v>
      </c>
      <c r="I1413" t="s">
        <v>32</v>
      </c>
      <c r="J1413">
        <v>2011</v>
      </c>
      <c r="K1413">
        <v>1</v>
      </c>
      <c r="L1413" t="s">
        <v>33</v>
      </c>
      <c r="M1413">
        <v>0</v>
      </c>
      <c r="N1413">
        <v>1500</v>
      </c>
    </row>
    <row r="1414" spans="1:14" x14ac:dyDescent="0.25">
      <c r="A1414" t="s">
        <v>13</v>
      </c>
      <c r="B1414" t="s">
        <v>138</v>
      </c>
      <c r="C1414" t="s">
        <v>87</v>
      </c>
      <c r="D1414" t="s">
        <v>31</v>
      </c>
      <c r="E1414" t="s">
        <v>16</v>
      </c>
      <c r="F1414" t="s">
        <v>87</v>
      </c>
      <c r="G1414" t="s">
        <v>93</v>
      </c>
      <c r="H1414" t="s">
        <v>89</v>
      </c>
      <c r="I1414" t="s">
        <v>32</v>
      </c>
      <c r="J1414">
        <v>2011</v>
      </c>
      <c r="K1414">
        <v>3</v>
      </c>
      <c r="L1414" t="s">
        <v>33</v>
      </c>
      <c r="M1414">
        <v>335.52</v>
      </c>
      <c r="N1414">
        <v>0</v>
      </c>
    </row>
    <row r="1415" spans="1:14" x14ac:dyDescent="0.25">
      <c r="A1415" t="s">
        <v>13</v>
      </c>
      <c r="B1415" t="s">
        <v>138</v>
      </c>
      <c r="C1415" t="s">
        <v>87</v>
      </c>
      <c r="D1415" t="s">
        <v>31</v>
      </c>
      <c r="E1415" t="s">
        <v>16</v>
      </c>
      <c r="F1415" t="s">
        <v>87</v>
      </c>
      <c r="G1415" t="s">
        <v>93</v>
      </c>
      <c r="H1415" t="s">
        <v>89</v>
      </c>
      <c r="I1415" t="s">
        <v>32</v>
      </c>
      <c r="J1415">
        <v>2012</v>
      </c>
      <c r="K1415">
        <v>3</v>
      </c>
      <c r="L1415" t="s">
        <v>33</v>
      </c>
      <c r="M1415">
        <v>270.29000000000002</v>
      </c>
      <c r="N1415">
        <v>0</v>
      </c>
    </row>
    <row r="1416" spans="1:14" x14ac:dyDescent="0.25">
      <c r="A1416" t="s">
        <v>13</v>
      </c>
      <c r="B1416" t="s">
        <v>138</v>
      </c>
      <c r="C1416" t="s">
        <v>87</v>
      </c>
      <c r="D1416" t="s">
        <v>31</v>
      </c>
      <c r="E1416" t="s">
        <v>16</v>
      </c>
      <c r="F1416" t="s">
        <v>87</v>
      </c>
      <c r="G1416" t="s">
        <v>93</v>
      </c>
      <c r="H1416" t="s">
        <v>89</v>
      </c>
      <c r="I1416" t="s">
        <v>32</v>
      </c>
      <c r="J1416">
        <v>2012</v>
      </c>
      <c r="K1416">
        <v>9</v>
      </c>
      <c r="L1416" t="s">
        <v>33</v>
      </c>
      <c r="M1416">
        <v>297.48</v>
      </c>
      <c r="N1416">
        <v>0</v>
      </c>
    </row>
    <row r="1417" spans="1:14" x14ac:dyDescent="0.25">
      <c r="A1417" t="s">
        <v>13</v>
      </c>
      <c r="B1417" t="s">
        <v>139</v>
      </c>
      <c r="C1417" t="s">
        <v>87</v>
      </c>
      <c r="D1417" t="s">
        <v>31</v>
      </c>
      <c r="E1417" t="s">
        <v>16</v>
      </c>
      <c r="F1417" t="s">
        <v>87</v>
      </c>
      <c r="G1417" t="s">
        <v>93</v>
      </c>
      <c r="H1417" t="s">
        <v>89</v>
      </c>
      <c r="I1417" t="s">
        <v>34</v>
      </c>
      <c r="J1417">
        <v>2010</v>
      </c>
      <c r="K1417">
        <v>11</v>
      </c>
      <c r="L1417" t="s">
        <v>35</v>
      </c>
      <c r="M1417">
        <v>189.13</v>
      </c>
      <c r="N1417">
        <v>0</v>
      </c>
    </row>
    <row r="1418" spans="1:14" x14ac:dyDescent="0.25">
      <c r="A1418" t="s">
        <v>13</v>
      </c>
      <c r="B1418" t="s">
        <v>139</v>
      </c>
      <c r="C1418" t="s">
        <v>87</v>
      </c>
      <c r="D1418" t="s">
        <v>31</v>
      </c>
      <c r="E1418" t="s">
        <v>16</v>
      </c>
      <c r="F1418" t="s">
        <v>87</v>
      </c>
      <c r="G1418" t="s">
        <v>93</v>
      </c>
      <c r="H1418" t="s">
        <v>89</v>
      </c>
      <c r="I1418" t="s">
        <v>34</v>
      </c>
      <c r="J1418">
        <v>2011</v>
      </c>
      <c r="K1418">
        <v>5</v>
      </c>
      <c r="L1418" t="s">
        <v>35</v>
      </c>
      <c r="M1418">
        <v>36</v>
      </c>
      <c r="N1418">
        <v>0</v>
      </c>
    </row>
    <row r="1419" spans="1:14" x14ac:dyDescent="0.25">
      <c r="A1419" t="s">
        <v>13</v>
      </c>
      <c r="B1419" t="s">
        <v>139</v>
      </c>
      <c r="C1419" t="s">
        <v>87</v>
      </c>
      <c r="D1419" t="s">
        <v>31</v>
      </c>
      <c r="E1419" t="s">
        <v>16</v>
      </c>
      <c r="F1419" t="s">
        <v>87</v>
      </c>
      <c r="G1419" t="s">
        <v>93</v>
      </c>
      <c r="H1419" t="s">
        <v>89</v>
      </c>
      <c r="I1419" t="s">
        <v>34</v>
      </c>
      <c r="J1419">
        <v>2011</v>
      </c>
      <c r="K1419">
        <v>11</v>
      </c>
      <c r="L1419" t="s">
        <v>35</v>
      </c>
      <c r="M1419">
        <v>1419.92</v>
      </c>
      <c r="N1419">
        <v>0</v>
      </c>
    </row>
    <row r="1420" spans="1:14" x14ac:dyDescent="0.25">
      <c r="A1420" t="s">
        <v>13</v>
      </c>
      <c r="B1420" t="s">
        <v>139</v>
      </c>
      <c r="C1420" t="s">
        <v>87</v>
      </c>
      <c r="D1420" t="s">
        <v>31</v>
      </c>
      <c r="E1420" t="s">
        <v>16</v>
      </c>
      <c r="F1420" t="s">
        <v>87</v>
      </c>
      <c r="G1420" t="s">
        <v>93</v>
      </c>
      <c r="H1420" t="s">
        <v>89</v>
      </c>
      <c r="I1420" t="s">
        <v>34</v>
      </c>
      <c r="J1420">
        <v>2012</v>
      </c>
      <c r="K1420">
        <v>9</v>
      </c>
      <c r="L1420" t="s">
        <v>35</v>
      </c>
      <c r="M1420">
        <v>534.30999999999995</v>
      </c>
      <c r="N1420">
        <v>0</v>
      </c>
    </row>
    <row r="1421" spans="1:14" x14ac:dyDescent="0.25">
      <c r="A1421" t="s">
        <v>13</v>
      </c>
      <c r="B1421" t="s">
        <v>140</v>
      </c>
      <c r="C1421" t="s">
        <v>87</v>
      </c>
      <c r="D1421" t="s">
        <v>31</v>
      </c>
      <c r="E1421" t="s">
        <v>16</v>
      </c>
      <c r="F1421" t="s">
        <v>87</v>
      </c>
      <c r="G1421" t="s">
        <v>93</v>
      </c>
      <c r="H1421" t="s">
        <v>89</v>
      </c>
      <c r="I1421" t="s">
        <v>73</v>
      </c>
      <c r="J1421">
        <v>2011</v>
      </c>
      <c r="K1421">
        <v>1</v>
      </c>
      <c r="L1421" t="s">
        <v>74</v>
      </c>
      <c r="M1421">
        <v>0</v>
      </c>
      <c r="N1421">
        <v>2500</v>
      </c>
    </row>
    <row r="1422" spans="1:14" x14ac:dyDescent="0.25">
      <c r="A1422" t="s">
        <v>13</v>
      </c>
      <c r="B1422" t="s">
        <v>141</v>
      </c>
      <c r="C1422" t="s">
        <v>87</v>
      </c>
      <c r="D1422" t="s">
        <v>31</v>
      </c>
      <c r="E1422" t="s">
        <v>16</v>
      </c>
      <c r="F1422" t="s">
        <v>87</v>
      </c>
      <c r="G1422" t="s">
        <v>93</v>
      </c>
      <c r="H1422" t="s">
        <v>89</v>
      </c>
      <c r="I1422" t="s">
        <v>40</v>
      </c>
      <c r="J1422">
        <v>2011</v>
      </c>
      <c r="K1422">
        <v>7</v>
      </c>
      <c r="L1422" t="s">
        <v>41</v>
      </c>
      <c r="M1422">
        <v>346.89</v>
      </c>
      <c r="N1422">
        <v>0</v>
      </c>
    </row>
    <row r="1423" spans="1:14" x14ac:dyDescent="0.25">
      <c r="A1423" t="s">
        <v>13</v>
      </c>
      <c r="B1423" t="s">
        <v>141</v>
      </c>
      <c r="C1423" t="s">
        <v>87</v>
      </c>
      <c r="D1423" t="s">
        <v>31</v>
      </c>
      <c r="E1423" t="s">
        <v>16</v>
      </c>
      <c r="F1423" t="s">
        <v>87</v>
      </c>
      <c r="G1423" t="s">
        <v>93</v>
      </c>
      <c r="H1423" t="s">
        <v>89</v>
      </c>
      <c r="I1423" t="s">
        <v>40</v>
      </c>
      <c r="J1423">
        <v>2011</v>
      </c>
      <c r="K1423">
        <v>8</v>
      </c>
      <c r="L1423" t="s">
        <v>41</v>
      </c>
      <c r="M1423">
        <v>319.63</v>
      </c>
      <c r="N1423">
        <v>0</v>
      </c>
    </row>
    <row r="1424" spans="1:14" x14ac:dyDescent="0.25">
      <c r="A1424" t="s">
        <v>13</v>
      </c>
      <c r="B1424" t="s">
        <v>141</v>
      </c>
      <c r="C1424" t="s">
        <v>87</v>
      </c>
      <c r="D1424" t="s">
        <v>31</v>
      </c>
      <c r="E1424" t="s">
        <v>16</v>
      </c>
      <c r="F1424" t="s">
        <v>87</v>
      </c>
      <c r="G1424" t="s">
        <v>93</v>
      </c>
      <c r="H1424" t="s">
        <v>89</v>
      </c>
      <c r="I1424" t="s">
        <v>40</v>
      </c>
      <c r="J1424">
        <v>2011</v>
      </c>
      <c r="K1424">
        <v>10</v>
      </c>
      <c r="L1424" t="s">
        <v>41</v>
      </c>
      <c r="M1424">
        <v>59.81</v>
      </c>
      <c r="N1424">
        <v>0</v>
      </c>
    </row>
    <row r="1425" spans="1:14" x14ac:dyDescent="0.25">
      <c r="A1425" t="s">
        <v>13</v>
      </c>
      <c r="B1425" t="s">
        <v>154</v>
      </c>
      <c r="C1425" t="s">
        <v>87</v>
      </c>
      <c r="D1425" t="s">
        <v>19</v>
      </c>
      <c r="E1425" t="s">
        <v>16</v>
      </c>
      <c r="F1425" t="s">
        <v>87</v>
      </c>
      <c r="G1425" t="s">
        <v>95</v>
      </c>
      <c r="H1425" t="s">
        <v>49</v>
      </c>
      <c r="I1425" t="s">
        <v>26</v>
      </c>
      <c r="J1425">
        <v>2012</v>
      </c>
      <c r="K1425">
        <v>4</v>
      </c>
      <c r="L1425" t="s">
        <v>50</v>
      </c>
      <c r="M1425">
        <v>16033.93</v>
      </c>
      <c r="N1425">
        <v>0</v>
      </c>
    </row>
    <row r="1426" spans="1:14" x14ac:dyDescent="0.25">
      <c r="A1426" t="s">
        <v>13</v>
      </c>
      <c r="B1426" t="s">
        <v>211</v>
      </c>
      <c r="C1426" t="s">
        <v>87</v>
      </c>
      <c r="D1426" t="s">
        <v>28</v>
      </c>
      <c r="E1426" t="s">
        <v>16</v>
      </c>
      <c r="F1426" t="s">
        <v>87</v>
      </c>
      <c r="G1426" t="s">
        <v>95</v>
      </c>
      <c r="H1426" t="s">
        <v>49</v>
      </c>
      <c r="I1426" t="s">
        <v>55</v>
      </c>
      <c r="J1426">
        <v>2010</v>
      </c>
      <c r="K1426">
        <v>8</v>
      </c>
      <c r="L1426" t="s">
        <v>56</v>
      </c>
      <c r="M1426">
        <v>147.44999999999999</v>
      </c>
      <c r="N1426">
        <v>0</v>
      </c>
    </row>
    <row r="1427" spans="1:14" x14ac:dyDescent="0.25">
      <c r="A1427" t="s">
        <v>13</v>
      </c>
      <c r="B1427" t="s">
        <v>171</v>
      </c>
      <c r="C1427" t="s">
        <v>87</v>
      </c>
      <c r="D1427" t="s">
        <v>31</v>
      </c>
      <c r="E1427" t="s">
        <v>16</v>
      </c>
      <c r="F1427" t="s">
        <v>87</v>
      </c>
      <c r="G1427" t="s">
        <v>95</v>
      </c>
      <c r="H1427" t="s">
        <v>49</v>
      </c>
      <c r="I1427" t="s">
        <v>62</v>
      </c>
      <c r="J1427">
        <v>2011</v>
      </c>
      <c r="K1427">
        <v>1</v>
      </c>
      <c r="L1427" t="s">
        <v>63</v>
      </c>
      <c r="M1427">
        <v>103</v>
      </c>
      <c r="N1427">
        <v>115000</v>
      </c>
    </row>
    <row r="1428" spans="1:14" x14ac:dyDescent="0.25">
      <c r="A1428" t="s">
        <v>13</v>
      </c>
      <c r="B1428" t="s">
        <v>171</v>
      </c>
      <c r="C1428" t="s">
        <v>87</v>
      </c>
      <c r="D1428" t="s">
        <v>31</v>
      </c>
      <c r="E1428" t="s">
        <v>16</v>
      </c>
      <c r="F1428" t="s">
        <v>87</v>
      </c>
      <c r="G1428" t="s">
        <v>95</v>
      </c>
      <c r="H1428" t="s">
        <v>49</v>
      </c>
      <c r="I1428" t="s">
        <v>62</v>
      </c>
      <c r="J1428">
        <v>2011</v>
      </c>
      <c r="K1428">
        <v>8</v>
      </c>
      <c r="L1428" t="s">
        <v>63</v>
      </c>
      <c r="M1428">
        <v>205.5</v>
      </c>
      <c r="N1428">
        <v>0</v>
      </c>
    </row>
    <row r="1429" spans="1:14" x14ac:dyDescent="0.25">
      <c r="A1429" t="s">
        <v>13</v>
      </c>
      <c r="B1429" t="s">
        <v>159</v>
      </c>
      <c r="C1429" t="s">
        <v>87</v>
      </c>
      <c r="D1429" t="s">
        <v>31</v>
      </c>
      <c r="E1429" t="s">
        <v>16</v>
      </c>
      <c r="F1429" t="s">
        <v>87</v>
      </c>
      <c r="G1429" t="s">
        <v>95</v>
      </c>
      <c r="H1429" t="s">
        <v>49</v>
      </c>
      <c r="I1429" t="s">
        <v>32</v>
      </c>
      <c r="J1429">
        <v>2010</v>
      </c>
      <c r="K1429">
        <v>3</v>
      </c>
      <c r="L1429" t="s">
        <v>33</v>
      </c>
      <c r="M1429">
        <v>817.15</v>
      </c>
      <c r="N1429">
        <v>0</v>
      </c>
    </row>
    <row r="1430" spans="1:14" x14ac:dyDescent="0.25">
      <c r="A1430" t="s">
        <v>13</v>
      </c>
      <c r="B1430" t="s">
        <v>160</v>
      </c>
      <c r="C1430" t="s">
        <v>87</v>
      </c>
      <c r="D1430" t="s">
        <v>31</v>
      </c>
      <c r="E1430" t="s">
        <v>16</v>
      </c>
      <c r="F1430" t="s">
        <v>87</v>
      </c>
      <c r="G1430" t="s">
        <v>95</v>
      </c>
      <c r="H1430" t="s">
        <v>49</v>
      </c>
      <c r="I1430" t="s">
        <v>34</v>
      </c>
      <c r="J1430">
        <v>2011</v>
      </c>
      <c r="K1430">
        <v>9</v>
      </c>
      <c r="L1430" t="s">
        <v>35</v>
      </c>
      <c r="M1430">
        <v>35</v>
      </c>
      <c r="N1430">
        <v>0</v>
      </c>
    </row>
    <row r="1431" spans="1:14" x14ac:dyDescent="0.25">
      <c r="A1431" t="s">
        <v>13</v>
      </c>
      <c r="B1431" t="s">
        <v>218</v>
      </c>
      <c r="C1431" t="s">
        <v>87</v>
      </c>
      <c r="D1431" t="s">
        <v>31</v>
      </c>
      <c r="E1431" t="s">
        <v>16</v>
      </c>
      <c r="F1431" t="s">
        <v>87</v>
      </c>
      <c r="G1431" t="s">
        <v>95</v>
      </c>
      <c r="H1431" t="s">
        <v>49</v>
      </c>
      <c r="I1431" t="s">
        <v>40</v>
      </c>
      <c r="J1431">
        <v>2012</v>
      </c>
      <c r="K1431">
        <v>4</v>
      </c>
      <c r="L1431" t="s">
        <v>41</v>
      </c>
      <c r="M1431">
        <v>9266.67</v>
      </c>
      <c r="N1431">
        <v>0</v>
      </c>
    </row>
    <row r="1432" spans="1:14" x14ac:dyDescent="0.25">
      <c r="A1432" t="s">
        <v>13</v>
      </c>
      <c r="B1432" t="s">
        <v>187</v>
      </c>
      <c r="C1432" t="s">
        <v>87</v>
      </c>
      <c r="D1432" t="s">
        <v>42</v>
      </c>
      <c r="E1432" t="s">
        <v>16</v>
      </c>
      <c r="F1432" t="s">
        <v>87</v>
      </c>
      <c r="G1432" t="s">
        <v>95</v>
      </c>
      <c r="H1432" t="s">
        <v>49</v>
      </c>
      <c r="I1432" t="s">
        <v>70</v>
      </c>
      <c r="J1432">
        <v>2010</v>
      </c>
      <c r="K1432">
        <v>3</v>
      </c>
      <c r="L1432" t="s">
        <v>98</v>
      </c>
      <c r="M1432">
        <v>25</v>
      </c>
      <c r="N1432">
        <v>0</v>
      </c>
    </row>
    <row r="1433" spans="1:14" x14ac:dyDescent="0.25">
      <c r="A1433" t="s">
        <v>13</v>
      </c>
      <c r="B1433" t="s">
        <v>187</v>
      </c>
      <c r="C1433" t="s">
        <v>87</v>
      </c>
      <c r="D1433" t="s">
        <v>42</v>
      </c>
      <c r="E1433" t="s">
        <v>16</v>
      </c>
      <c r="F1433" t="s">
        <v>87</v>
      </c>
      <c r="G1433" t="s">
        <v>95</v>
      </c>
      <c r="H1433" t="s">
        <v>49</v>
      </c>
      <c r="I1433" t="s">
        <v>70</v>
      </c>
      <c r="J1433">
        <v>2010</v>
      </c>
      <c r="K1433">
        <v>6</v>
      </c>
      <c r="L1433" t="s">
        <v>98</v>
      </c>
      <c r="M1433">
        <v>25</v>
      </c>
      <c r="N1433">
        <v>0</v>
      </c>
    </row>
    <row r="1434" spans="1:14" x14ac:dyDescent="0.25">
      <c r="A1434" t="s">
        <v>13</v>
      </c>
      <c r="B1434" t="s">
        <v>163</v>
      </c>
      <c r="C1434" t="s">
        <v>87</v>
      </c>
      <c r="D1434" t="s">
        <v>42</v>
      </c>
      <c r="E1434" t="s">
        <v>16</v>
      </c>
      <c r="F1434" t="s">
        <v>87</v>
      </c>
      <c r="G1434" t="s">
        <v>95</v>
      </c>
      <c r="H1434" t="s">
        <v>49</v>
      </c>
      <c r="I1434" t="s">
        <v>43</v>
      </c>
      <c r="J1434">
        <v>2012</v>
      </c>
      <c r="K1434">
        <v>3</v>
      </c>
      <c r="L1434" t="s">
        <v>44</v>
      </c>
      <c r="M1434">
        <v>4392</v>
      </c>
      <c r="N1434">
        <v>0</v>
      </c>
    </row>
    <row r="1435" spans="1:14" x14ac:dyDescent="0.25">
      <c r="A1435" t="s">
        <v>13</v>
      </c>
      <c r="B1435" t="s">
        <v>163</v>
      </c>
      <c r="C1435" t="s">
        <v>87</v>
      </c>
      <c r="D1435" t="s">
        <v>42</v>
      </c>
      <c r="E1435" t="s">
        <v>16</v>
      </c>
      <c r="F1435" t="s">
        <v>87</v>
      </c>
      <c r="G1435" t="s">
        <v>95</v>
      </c>
      <c r="H1435" t="s">
        <v>49</v>
      </c>
      <c r="I1435" t="s">
        <v>43</v>
      </c>
      <c r="J1435">
        <v>2012</v>
      </c>
      <c r="K1435">
        <v>6</v>
      </c>
      <c r="L1435" t="s">
        <v>44</v>
      </c>
      <c r="M1435">
        <v>4392</v>
      </c>
      <c r="N1435">
        <v>0</v>
      </c>
    </row>
    <row r="1436" spans="1:14" x14ac:dyDescent="0.25">
      <c r="A1436" t="s">
        <v>13</v>
      </c>
      <c r="B1436" t="s">
        <v>163</v>
      </c>
      <c r="C1436" t="s">
        <v>87</v>
      </c>
      <c r="D1436" t="s">
        <v>42</v>
      </c>
      <c r="E1436" t="s">
        <v>16</v>
      </c>
      <c r="F1436" t="s">
        <v>87</v>
      </c>
      <c r="G1436" t="s">
        <v>95</v>
      </c>
      <c r="H1436" t="s">
        <v>49</v>
      </c>
      <c r="I1436" t="s">
        <v>43</v>
      </c>
      <c r="J1436">
        <v>2012</v>
      </c>
      <c r="K1436">
        <v>9</v>
      </c>
      <c r="L1436" t="s">
        <v>44</v>
      </c>
      <c r="M1436">
        <v>4392</v>
      </c>
      <c r="N1436">
        <v>0</v>
      </c>
    </row>
    <row r="1437" spans="1:14" x14ac:dyDescent="0.25">
      <c r="A1437" t="s">
        <v>13</v>
      </c>
      <c r="B1437" t="s">
        <v>142</v>
      </c>
      <c r="C1437" t="s">
        <v>87</v>
      </c>
      <c r="D1437" t="s">
        <v>42</v>
      </c>
      <c r="E1437" t="s">
        <v>16</v>
      </c>
      <c r="F1437" t="s">
        <v>87</v>
      </c>
      <c r="G1437" t="s">
        <v>93</v>
      </c>
      <c r="H1437" t="s">
        <v>89</v>
      </c>
      <c r="I1437" t="s">
        <v>43</v>
      </c>
      <c r="J1437">
        <v>2010</v>
      </c>
      <c r="K1437">
        <v>3</v>
      </c>
      <c r="L1437" t="s">
        <v>44</v>
      </c>
      <c r="M1437">
        <v>3775</v>
      </c>
      <c r="N1437">
        <v>0</v>
      </c>
    </row>
    <row r="1438" spans="1:14" x14ac:dyDescent="0.25">
      <c r="A1438" t="s">
        <v>13</v>
      </c>
      <c r="B1438" t="s">
        <v>148</v>
      </c>
      <c r="C1438" t="s">
        <v>87</v>
      </c>
      <c r="D1438" t="s">
        <v>42</v>
      </c>
      <c r="E1438" t="s">
        <v>16</v>
      </c>
      <c r="F1438" t="s">
        <v>87</v>
      </c>
      <c r="G1438" t="s">
        <v>93</v>
      </c>
      <c r="H1438" t="s">
        <v>89</v>
      </c>
      <c r="I1438" t="s">
        <v>47</v>
      </c>
      <c r="J1438">
        <v>2010</v>
      </c>
      <c r="K1438">
        <v>1</v>
      </c>
      <c r="L1438" t="s">
        <v>48</v>
      </c>
      <c r="M1438">
        <v>516</v>
      </c>
      <c r="N1438">
        <v>6200</v>
      </c>
    </row>
    <row r="1439" spans="1:14" x14ac:dyDescent="0.25">
      <c r="A1439" t="s">
        <v>13</v>
      </c>
      <c r="B1439" t="s">
        <v>148</v>
      </c>
      <c r="C1439" t="s">
        <v>87</v>
      </c>
      <c r="D1439" t="s">
        <v>42</v>
      </c>
      <c r="E1439" t="s">
        <v>16</v>
      </c>
      <c r="F1439" t="s">
        <v>87</v>
      </c>
      <c r="G1439" t="s">
        <v>93</v>
      </c>
      <c r="H1439" t="s">
        <v>89</v>
      </c>
      <c r="I1439" t="s">
        <v>47</v>
      </c>
      <c r="J1439">
        <v>2010</v>
      </c>
      <c r="K1439">
        <v>3</v>
      </c>
      <c r="L1439" t="s">
        <v>48</v>
      </c>
      <c r="M1439">
        <v>516</v>
      </c>
      <c r="N1439">
        <v>0</v>
      </c>
    </row>
    <row r="1440" spans="1:14" x14ac:dyDescent="0.25">
      <c r="A1440" t="s">
        <v>13</v>
      </c>
      <c r="B1440" t="s">
        <v>149</v>
      </c>
      <c r="C1440" t="s">
        <v>87</v>
      </c>
      <c r="D1440" t="s">
        <v>15</v>
      </c>
      <c r="E1440" t="s">
        <v>16</v>
      </c>
      <c r="F1440" t="s">
        <v>87</v>
      </c>
      <c r="G1440" t="s">
        <v>95</v>
      </c>
      <c r="H1440" t="s">
        <v>49</v>
      </c>
      <c r="I1440" t="s">
        <v>14</v>
      </c>
      <c r="J1440">
        <v>2012</v>
      </c>
      <c r="K1440">
        <v>8</v>
      </c>
      <c r="L1440" t="s">
        <v>18</v>
      </c>
      <c r="M1440">
        <v>68639.86</v>
      </c>
      <c r="N1440">
        <v>0</v>
      </c>
    </row>
    <row r="1441" spans="1:14" x14ac:dyDescent="0.25">
      <c r="A1441" t="s">
        <v>13</v>
      </c>
      <c r="B1441" t="s">
        <v>170</v>
      </c>
      <c r="C1441" t="s">
        <v>87</v>
      </c>
      <c r="D1441" t="s">
        <v>15</v>
      </c>
      <c r="E1441" t="s">
        <v>16</v>
      </c>
      <c r="F1441" t="s">
        <v>87</v>
      </c>
      <c r="G1441" t="s">
        <v>95</v>
      </c>
      <c r="H1441" t="s">
        <v>49</v>
      </c>
      <c r="I1441" t="s">
        <v>53</v>
      </c>
      <c r="J1441">
        <v>2011</v>
      </c>
      <c r="K1441">
        <v>1</v>
      </c>
      <c r="L1441" t="s">
        <v>54</v>
      </c>
      <c r="M1441">
        <v>0</v>
      </c>
      <c r="N1441">
        <v>5000</v>
      </c>
    </row>
    <row r="1442" spans="1:14" x14ac:dyDescent="0.25">
      <c r="A1442" t="s">
        <v>13</v>
      </c>
      <c r="B1442" t="s">
        <v>150</v>
      </c>
      <c r="C1442" t="s">
        <v>87</v>
      </c>
      <c r="D1442" t="s">
        <v>15</v>
      </c>
      <c r="E1442" t="s">
        <v>16</v>
      </c>
      <c r="F1442" t="s">
        <v>87</v>
      </c>
      <c r="G1442" t="s">
        <v>95</v>
      </c>
      <c r="H1442" t="s">
        <v>49</v>
      </c>
      <c r="I1442" t="s">
        <v>57</v>
      </c>
      <c r="J1442">
        <v>2010</v>
      </c>
      <c r="K1442">
        <v>4</v>
      </c>
      <c r="L1442" t="s">
        <v>59</v>
      </c>
      <c r="M1442">
        <v>7413.75</v>
      </c>
      <c r="N1442">
        <v>0</v>
      </c>
    </row>
    <row r="1443" spans="1:14" x14ac:dyDescent="0.25">
      <c r="A1443" t="s">
        <v>13</v>
      </c>
      <c r="B1443" t="s">
        <v>150</v>
      </c>
      <c r="C1443" t="s">
        <v>87</v>
      </c>
      <c r="D1443" t="s">
        <v>15</v>
      </c>
      <c r="E1443" t="s">
        <v>16</v>
      </c>
      <c r="F1443" t="s">
        <v>87</v>
      </c>
      <c r="G1443" t="s">
        <v>95</v>
      </c>
      <c r="H1443" t="s">
        <v>49</v>
      </c>
      <c r="I1443" t="s">
        <v>57</v>
      </c>
      <c r="J1443">
        <v>2011</v>
      </c>
      <c r="K1443">
        <v>8</v>
      </c>
      <c r="L1443" t="s">
        <v>59</v>
      </c>
      <c r="M1443">
        <v>17209.02</v>
      </c>
      <c r="N1443">
        <v>0</v>
      </c>
    </row>
    <row r="1444" spans="1:14" x14ac:dyDescent="0.25">
      <c r="A1444" t="s">
        <v>13</v>
      </c>
      <c r="B1444" t="s">
        <v>150</v>
      </c>
      <c r="C1444" t="s">
        <v>87</v>
      </c>
      <c r="D1444" t="s">
        <v>15</v>
      </c>
      <c r="E1444" t="s">
        <v>16</v>
      </c>
      <c r="F1444" t="s">
        <v>87</v>
      </c>
      <c r="G1444" t="s">
        <v>95</v>
      </c>
      <c r="H1444" t="s">
        <v>49</v>
      </c>
      <c r="I1444" t="s">
        <v>57</v>
      </c>
      <c r="J1444">
        <v>2011</v>
      </c>
      <c r="K1444">
        <v>11</v>
      </c>
      <c r="L1444" t="s">
        <v>59</v>
      </c>
      <c r="M1444">
        <v>14925.48</v>
      </c>
      <c r="N1444">
        <v>0</v>
      </c>
    </row>
    <row r="1445" spans="1:14" x14ac:dyDescent="0.25">
      <c r="A1445" t="s">
        <v>13</v>
      </c>
      <c r="B1445" t="s">
        <v>150</v>
      </c>
      <c r="C1445" t="s">
        <v>87</v>
      </c>
      <c r="D1445" t="s">
        <v>15</v>
      </c>
      <c r="E1445" t="s">
        <v>16</v>
      </c>
      <c r="F1445" t="s">
        <v>87</v>
      </c>
      <c r="G1445" t="s">
        <v>95</v>
      </c>
      <c r="H1445" t="s">
        <v>49</v>
      </c>
      <c r="I1445" t="s">
        <v>57</v>
      </c>
      <c r="J1445">
        <v>2012</v>
      </c>
      <c r="K1445">
        <v>7</v>
      </c>
      <c r="L1445" t="s">
        <v>59</v>
      </c>
      <c r="M1445">
        <v>9275.1200000000008</v>
      </c>
      <c r="N1445">
        <v>0</v>
      </c>
    </row>
    <row r="1446" spans="1:14" x14ac:dyDescent="0.25">
      <c r="A1446" t="s">
        <v>13</v>
      </c>
      <c r="B1446" t="s">
        <v>151</v>
      </c>
      <c r="C1446" t="s">
        <v>87</v>
      </c>
      <c r="D1446" t="s">
        <v>19</v>
      </c>
      <c r="E1446" t="s">
        <v>16</v>
      </c>
      <c r="F1446" t="s">
        <v>87</v>
      </c>
      <c r="G1446" t="s">
        <v>95</v>
      </c>
      <c r="H1446" t="s">
        <v>49</v>
      </c>
      <c r="I1446" t="s">
        <v>20</v>
      </c>
      <c r="J1446">
        <v>2012</v>
      </c>
      <c r="K1446">
        <v>7</v>
      </c>
      <c r="L1446" t="s">
        <v>21</v>
      </c>
      <c r="M1446">
        <v>5875.41</v>
      </c>
      <c r="N1446">
        <v>0</v>
      </c>
    </row>
    <row r="1447" spans="1:14" x14ac:dyDescent="0.25">
      <c r="A1447" t="s">
        <v>13</v>
      </c>
      <c r="B1447" t="s">
        <v>152</v>
      </c>
      <c r="C1447" t="s">
        <v>87</v>
      </c>
      <c r="D1447" t="s">
        <v>19</v>
      </c>
      <c r="E1447" t="s">
        <v>16</v>
      </c>
      <c r="F1447" t="s">
        <v>87</v>
      </c>
      <c r="G1447" t="s">
        <v>95</v>
      </c>
      <c r="H1447" t="s">
        <v>49</v>
      </c>
      <c r="I1447" t="s">
        <v>22</v>
      </c>
      <c r="J1447">
        <v>2010</v>
      </c>
      <c r="K1447">
        <v>9</v>
      </c>
      <c r="L1447" t="s">
        <v>23</v>
      </c>
      <c r="M1447">
        <v>2991.28</v>
      </c>
      <c r="N1447">
        <v>0</v>
      </c>
    </row>
    <row r="1448" spans="1:14" x14ac:dyDescent="0.25">
      <c r="A1448" t="s">
        <v>13</v>
      </c>
      <c r="B1448" t="s">
        <v>152</v>
      </c>
      <c r="C1448" t="s">
        <v>87</v>
      </c>
      <c r="D1448" t="s">
        <v>19</v>
      </c>
      <c r="E1448" t="s">
        <v>16</v>
      </c>
      <c r="F1448" t="s">
        <v>87</v>
      </c>
      <c r="G1448" t="s">
        <v>95</v>
      </c>
      <c r="H1448" t="s">
        <v>49</v>
      </c>
      <c r="I1448" t="s">
        <v>22</v>
      </c>
      <c r="J1448">
        <v>2010</v>
      </c>
      <c r="K1448">
        <v>12</v>
      </c>
      <c r="L1448" t="s">
        <v>23</v>
      </c>
      <c r="M1448">
        <v>3135.7</v>
      </c>
      <c r="N1448">
        <v>0</v>
      </c>
    </row>
    <row r="1449" spans="1:14" x14ac:dyDescent="0.25">
      <c r="A1449" t="s">
        <v>13</v>
      </c>
      <c r="B1449" t="s">
        <v>152</v>
      </c>
      <c r="C1449" t="s">
        <v>87</v>
      </c>
      <c r="D1449" t="s">
        <v>19</v>
      </c>
      <c r="E1449" t="s">
        <v>16</v>
      </c>
      <c r="F1449" t="s">
        <v>87</v>
      </c>
      <c r="G1449" t="s">
        <v>95</v>
      </c>
      <c r="H1449" t="s">
        <v>49</v>
      </c>
      <c r="I1449" t="s">
        <v>22</v>
      </c>
      <c r="J1449">
        <v>2011</v>
      </c>
      <c r="K1449">
        <v>4</v>
      </c>
      <c r="L1449" t="s">
        <v>23</v>
      </c>
      <c r="M1449">
        <v>2619.19</v>
      </c>
      <c r="N1449">
        <v>-670</v>
      </c>
    </row>
    <row r="1450" spans="1:14" x14ac:dyDescent="0.25">
      <c r="A1450" t="s">
        <v>13</v>
      </c>
      <c r="B1450" t="s">
        <v>152</v>
      </c>
      <c r="C1450" t="s">
        <v>87</v>
      </c>
      <c r="D1450" t="s">
        <v>19</v>
      </c>
      <c r="E1450" t="s">
        <v>16</v>
      </c>
      <c r="F1450" t="s">
        <v>87</v>
      </c>
      <c r="G1450" t="s">
        <v>95</v>
      </c>
      <c r="H1450" t="s">
        <v>49</v>
      </c>
      <c r="I1450" t="s">
        <v>22</v>
      </c>
      <c r="J1450">
        <v>2011</v>
      </c>
      <c r="K1450">
        <v>6</v>
      </c>
      <c r="L1450" t="s">
        <v>23</v>
      </c>
      <c r="M1450">
        <v>3174.65</v>
      </c>
      <c r="N1450">
        <v>0</v>
      </c>
    </row>
    <row r="1451" spans="1:14" x14ac:dyDescent="0.25">
      <c r="A1451" t="s">
        <v>13</v>
      </c>
      <c r="B1451" t="s">
        <v>153</v>
      </c>
      <c r="C1451" t="s">
        <v>87</v>
      </c>
      <c r="D1451" t="s">
        <v>19</v>
      </c>
      <c r="E1451" t="s">
        <v>16</v>
      </c>
      <c r="F1451" t="s">
        <v>87</v>
      </c>
      <c r="G1451" t="s">
        <v>95</v>
      </c>
      <c r="H1451" t="s">
        <v>49</v>
      </c>
      <c r="I1451" t="s">
        <v>24</v>
      </c>
      <c r="J1451">
        <v>2010</v>
      </c>
      <c r="K1451">
        <v>6</v>
      </c>
      <c r="L1451" t="s">
        <v>25</v>
      </c>
      <c r="M1451">
        <v>386.67</v>
      </c>
      <c r="N1451">
        <v>0</v>
      </c>
    </row>
    <row r="1452" spans="1:14" x14ac:dyDescent="0.25">
      <c r="A1452" t="s">
        <v>13</v>
      </c>
      <c r="B1452" t="s">
        <v>153</v>
      </c>
      <c r="C1452" t="s">
        <v>87</v>
      </c>
      <c r="D1452" t="s">
        <v>19</v>
      </c>
      <c r="E1452" t="s">
        <v>16</v>
      </c>
      <c r="F1452" t="s">
        <v>87</v>
      </c>
      <c r="G1452" t="s">
        <v>95</v>
      </c>
      <c r="H1452" t="s">
        <v>49</v>
      </c>
      <c r="I1452" t="s">
        <v>24</v>
      </c>
      <c r="J1452">
        <v>2011</v>
      </c>
      <c r="K1452">
        <v>4</v>
      </c>
      <c r="L1452" t="s">
        <v>25</v>
      </c>
      <c r="M1452">
        <v>100.56</v>
      </c>
      <c r="N1452">
        <v>0</v>
      </c>
    </row>
    <row r="1453" spans="1:14" x14ac:dyDescent="0.25">
      <c r="A1453" t="s">
        <v>13</v>
      </c>
      <c r="B1453" t="s">
        <v>153</v>
      </c>
      <c r="C1453" t="s">
        <v>87</v>
      </c>
      <c r="D1453" t="s">
        <v>19</v>
      </c>
      <c r="E1453" t="s">
        <v>16</v>
      </c>
      <c r="F1453" t="s">
        <v>87</v>
      </c>
      <c r="G1453" t="s">
        <v>95</v>
      </c>
      <c r="H1453" t="s">
        <v>49</v>
      </c>
      <c r="I1453" t="s">
        <v>24</v>
      </c>
      <c r="J1453">
        <v>2012</v>
      </c>
      <c r="K1453">
        <v>1</v>
      </c>
      <c r="L1453" t="s">
        <v>25</v>
      </c>
      <c r="M1453">
        <v>827.95</v>
      </c>
      <c r="N1453">
        <v>4820</v>
      </c>
    </row>
    <row r="1454" spans="1:14" x14ac:dyDescent="0.25">
      <c r="A1454" t="s">
        <v>13</v>
      </c>
      <c r="B1454" t="s">
        <v>154</v>
      </c>
      <c r="C1454" t="s">
        <v>87</v>
      </c>
      <c r="D1454" t="s">
        <v>19</v>
      </c>
      <c r="E1454" t="s">
        <v>16</v>
      </c>
      <c r="F1454" t="s">
        <v>87</v>
      </c>
      <c r="G1454" t="s">
        <v>95</v>
      </c>
      <c r="H1454" t="s">
        <v>49</v>
      </c>
      <c r="I1454" t="s">
        <v>26</v>
      </c>
      <c r="J1454">
        <v>2011</v>
      </c>
      <c r="K1454">
        <v>8</v>
      </c>
      <c r="L1454" t="s">
        <v>50</v>
      </c>
      <c r="M1454">
        <v>12876.68</v>
      </c>
      <c r="N1454">
        <v>0</v>
      </c>
    </row>
    <row r="1455" spans="1:14" x14ac:dyDescent="0.25">
      <c r="A1455" t="s">
        <v>13</v>
      </c>
      <c r="B1455" t="s">
        <v>164</v>
      </c>
      <c r="C1455" t="s">
        <v>87</v>
      </c>
      <c r="D1455" t="s">
        <v>42</v>
      </c>
      <c r="E1455" t="s">
        <v>16</v>
      </c>
      <c r="F1455" t="s">
        <v>87</v>
      </c>
      <c r="G1455" t="s">
        <v>95</v>
      </c>
      <c r="H1455" t="s">
        <v>49</v>
      </c>
      <c r="I1455" t="s">
        <v>45</v>
      </c>
      <c r="J1455">
        <v>2010</v>
      </c>
      <c r="K1455">
        <v>1</v>
      </c>
      <c r="L1455" t="s">
        <v>46</v>
      </c>
      <c r="M1455">
        <v>7853</v>
      </c>
      <c r="N1455">
        <v>94235</v>
      </c>
    </row>
    <row r="1456" spans="1:14" x14ac:dyDescent="0.25">
      <c r="A1456" t="s">
        <v>13</v>
      </c>
      <c r="B1456" t="s">
        <v>188</v>
      </c>
      <c r="C1456" t="s">
        <v>87</v>
      </c>
      <c r="D1456" t="s">
        <v>42</v>
      </c>
      <c r="E1456" t="s">
        <v>16</v>
      </c>
      <c r="F1456" t="s">
        <v>87</v>
      </c>
      <c r="G1456" t="s">
        <v>95</v>
      </c>
      <c r="H1456" t="s">
        <v>49</v>
      </c>
      <c r="I1456" t="s">
        <v>47</v>
      </c>
      <c r="J1456">
        <v>2010</v>
      </c>
      <c r="K1456">
        <v>8</v>
      </c>
      <c r="L1456" t="s">
        <v>48</v>
      </c>
      <c r="M1456">
        <v>9866</v>
      </c>
      <c r="N1456">
        <v>0</v>
      </c>
    </row>
    <row r="1457" spans="1:14" x14ac:dyDescent="0.25">
      <c r="A1457" t="s">
        <v>13</v>
      </c>
      <c r="B1457" t="s">
        <v>188</v>
      </c>
      <c r="C1457" t="s">
        <v>87</v>
      </c>
      <c r="D1457" t="s">
        <v>42</v>
      </c>
      <c r="E1457" t="s">
        <v>16</v>
      </c>
      <c r="F1457" t="s">
        <v>87</v>
      </c>
      <c r="G1457" t="s">
        <v>95</v>
      </c>
      <c r="H1457" t="s">
        <v>49</v>
      </c>
      <c r="I1457" t="s">
        <v>47</v>
      </c>
      <c r="J1457">
        <v>2010</v>
      </c>
      <c r="K1457">
        <v>11</v>
      </c>
      <c r="L1457" t="s">
        <v>48</v>
      </c>
      <c r="M1457">
        <v>9866</v>
      </c>
      <c r="N1457">
        <v>0</v>
      </c>
    </row>
    <row r="1458" spans="1:14" x14ac:dyDescent="0.25">
      <c r="A1458" t="s">
        <v>13</v>
      </c>
      <c r="B1458" t="s">
        <v>188</v>
      </c>
      <c r="C1458" t="s">
        <v>87</v>
      </c>
      <c r="D1458" t="s">
        <v>42</v>
      </c>
      <c r="E1458" t="s">
        <v>16</v>
      </c>
      <c r="F1458" t="s">
        <v>87</v>
      </c>
      <c r="G1458" t="s">
        <v>95</v>
      </c>
      <c r="H1458" t="s">
        <v>49</v>
      </c>
      <c r="I1458" t="s">
        <v>47</v>
      </c>
      <c r="J1458">
        <v>2011</v>
      </c>
      <c r="K1458">
        <v>5</v>
      </c>
      <c r="L1458" t="s">
        <v>48</v>
      </c>
      <c r="M1458">
        <v>8883</v>
      </c>
      <c r="N1458">
        <v>0</v>
      </c>
    </row>
    <row r="1459" spans="1:14" x14ac:dyDescent="0.25">
      <c r="A1459" t="s">
        <v>13</v>
      </c>
      <c r="B1459" t="s">
        <v>188</v>
      </c>
      <c r="C1459" t="s">
        <v>87</v>
      </c>
      <c r="D1459" t="s">
        <v>42</v>
      </c>
      <c r="E1459" t="s">
        <v>16</v>
      </c>
      <c r="F1459" t="s">
        <v>87</v>
      </c>
      <c r="G1459" t="s">
        <v>95</v>
      </c>
      <c r="H1459" t="s">
        <v>49</v>
      </c>
      <c r="I1459" t="s">
        <v>47</v>
      </c>
      <c r="J1459">
        <v>2011</v>
      </c>
      <c r="K1459">
        <v>8</v>
      </c>
      <c r="L1459" t="s">
        <v>48</v>
      </c>
      <c r="M1459">
        <v>8883</v>
      </c>
      <c r="N1459">
        <v>0</v>
      </c>
    </row>
    <row r="1460" spans="1:14" x14ac:dyDescent="0.25">
      <c r="A1460" t="s">
        <v>13</v>
      </c>
      <c r="B1460" t="s">
        <v>188</v>
      </c>
      <c r="C1460" t="s">
        <v>87</v>
      </c>
      <c r="D1460" t="s">
        <v>42</v>
      </c>
      <c r="E1460" t="s">
        <v>16</v>
      </c>
      <c r="F1460" t="s">
        <v>87</v>
      </c>
      <c r="G1460" t="s">
        <v>95</v>
      </c>
      <c r="H1460" t="s">
        <v>49</v>
      </c>
      <c r="I1460" t="s">
        <v>47</v>
      </c>
      <c r="J1460">
        <v>2011</v>
      </c>
      <c r="K1460">
        <v>11</v>
      </c>
      <c r="L1460" t="s">
        <v>48</v>
      </c>
      <c r="M1460">
        <v>8883</v>
      </c>
      <c r="N1460">
        <v>0</v>
      </c>
    </row>
    <row r="1461" spans="1:14" x14ac:dyDescent="0.25">
      <c r="A1461" t="s">
        <v>13</v>
      </c>
      <c r="B1461" t="s">
        <v>188</v>
      </c>
      <c r="C1461" t="s">
        <v>87</v>
      </c>
      <c r="D1461" t="s">
        <v>42</v>
      </c>
      <c r="E1461" t="s">
        <v>16</v>
      </c>
      <c r="F1461" t="s">
        <v>87</v>
      </c>
      <c r="G1461" t="s">
        <v>95</v>
      </c>
      <c r="H1461" t="s">
        <v>49</v>
      </c>
      <c r="I1461" t="s">
        <v>47</v>
      </c>
      <c r="J1461">
        <v>2012</v>
      </c>
      <c r="K1461">
        <v>12</v>
      </c>
      <c r="L1461" t="s">
        <v>48</v>
      </c>
      <c r="M1461">
        <v>9091</v>
      </c>
      <c r="N1461">
        <v>0</v>
      </c>
    </row>
    <row r="1462" spans="1:14" x14ac:dyDescent="0.25">
      <c r="A1462" t="s">
        <v>13</v>
      </c>
      <c r="B1462" t="s">
        <v>212</v>
      </c>
      <c r="C1462" t="s">
        <v>87</v>
      </c>
      <c r="D1462" t="s">
        <v>15</v>
      </c>
      <c r="E1462" t="s">
        <v>16</v>
      </c>
      <c r="F1462" t="s">
        <v>87</v>
      </c>
      <c r="G1462" t="s">
        <v>96</v>
      </c>
      <c r="H1462" t="s">
        <v>83</v>
      </c>
      <c r="I1462" t="s">
        <v>53</v>
      </c>
      <c r="J1462">
        <v>2012</v>
      </c>
      <c r="K1462">
        <v>1</v>
      </c>
      <c r="L1462" t="s">
        <v>54</v>
      </c>
      <c r="M1462">
        <v>0</v>
      </c>
      <c r="N1462">
        <v>0</v>
      </c>
    </row>
    <row r="1463" spans="1:14" x14ac:dyDescent="0.25">
      <c r="A1463" t="s">
        <v>13</v>
      </c>
      <c r="B1463" t="s">
        <v>194</v>
      </c>
      <c r="C1463" t="s">
        <v>87</v>
      </c>
      <c r="D1463" t="s">
        <v>31</v>
      </c>
      <c r="E1463" t="s">
        <v>16</v>
      </c>
      <c r="F1463" t="s">
        <v>87</v>
      </c>
      <c r="G1463" t="s">
        <v>96</v>
      </c>
      <c r="H1463" t="s">
        <v>83</v>
      </c>
      <c r="I1463" t="s">
        <v>84</v>
      </c>
      <c r="J1463">
        <v>2012</v>
      </c>
      <c r="K1463">
        <v>1</v>
      </c>
      <c r="L1463" t="s">
        <v>85</v>
      </c>
      <c r="M1463">
        <v>0</v>
      </c>
      <c r="N1463">
        <v>0</v>
      </c>
    </row>
    <row r="1464" spans="1:14" x14ac:dyDescent="0.25">
      <c r="A1464" t="s">
        <v>13</v>
      </c>
      <c r="B1464" t="s">
        <v>176</v>
      </c>
      <c r="C1464" t="s">
        <v>87</v>
      </c>
      <c r="D1464" t="s">
        <v>15</v>
      </c>
      <c r="E1464" t="s">
        <v>16</v>
      </c>
      <c r="F1464" t="s">
        <v>87</v>
      </c>
      <c r="G1464" t="s">
        <v>97</v>
      </c>
      <c r="H1464" t="s">
        <v>49</v>
      </c>
      <c r="I1464" t="s">
        <v>14</v>
      </c>
      <c r="J1464">
        <v>2010</v>
      </c>
      <c r="K1464">
        <v>2</v>
      </c>
      <c r="L1464" t="s">
        <v>18</v>
      </c>
      <c r="M1464">
        <v>1744.51</v>
      </c>
      <c r="N1464">
        <v>0</v>
      </c>
    </row>
    <row r="1465" spans="1:14" x14ac:dyDescent="0.25">
      <c r="A1465" t="s">
        <v>13</v>
      </c>
      <c r="B1465" t="s">
        <v>176</v>
      </c>
      <c r="C1465" t="s">
        <v>87</v>
      </c>
      <c r="D1465" t="s">
        <v>15</v>
      </c>
      <c r="E1465" t="s">
        <v>16</v>
      </c>
      <c r="F1465" t="s">
        <v>87</v>
      </c>
      <c r="G1465" t="s">
        <v>97</v>
      </c>
      <c r="H1465" t="s">
        <v>49</v>
      </c>
      <c r="I1465" t="s">
        <v>14</v>
      </c>
      <c r="J1465">
        <v>2011</v>
      </c>
      <c r="K1465">
        <v>12</v>
      </c>
      <c r="L1465" t="s">
        <v>18</v>
      </c>
      <c r="M1465">
        <v>4473.63</v>
      </c>
      <c r="N1465">
        <v>0</v>
      </c>
    </row>
    <row r="1466" spans="1:14" x14ac:dyDescent="0.25">
      <c r="A1466" t="s">
        <v>13</v>
      </c>
      <c r="B1466" t="s">
        <v>176</v>
      </c>
      <c r="C1466" t="s">
        <v>87</v>
      </c>
      <c r="D1466" t="s">
        <v>15</v>
      </c>
      <c r="E1466" t="s">
        <v>16</v>
      </c>
      <c r="F1466" t="s">
        <v>87</v>
      </c>
      <c r="G1466" t="s">
        <v>97</v>
      </c>
      <c r="H1466" t="s">
        <v>49</v>
      </c>
      <c r="I1466" t="s">
        <v>14</v>
      </c>
      <c r="J1466">
        <v>2012</v>
      </c>
      <c r="K1466">
        <v>4</v>
      </c>
      <c r="L1466" t="s">
        <v>18</v>
      </c>
      <c r="M1466">
        <v>2860.23</v>
      </c>
      <c r="N1466">
        <v>0</v>
      </c>
    </row>
    <row r="1467" spans="1:14" x14ac:dyDescent="0.25">
      <c r="A1467" t="s">
        <v>13</v>
      </c>
      <c r="B1467" t="s">
        <v>195</v>
      </c>
      <c r="C1467" t="s">
        <v>87</v>
      </c>
      <c r="D1467" t="s">
        <v>15</v>
      </c>
      <c r="E1467" t="s">
        <v>16</v>
      </c>
      <c r="F1467" t="s">
        <v>87</v>
      </c>
      <c r="G1467" t="s">
        <v>97</v>
      </c>
      <c r="H1467" t="s">
        <v>49</v>
      </c>
      <c r="I1467" t="s">
        <v>53</v>
      </c>
      <c r="J1467">
        <v>2012</v>
      </c>
      <c r="K1467">
        <v>1</v>
      </c>
      <c r="L1467" t="s">
        <v>54</v>
      </c>
      <c r="M1467">
        <v>0</v>
      </c>
      <c r="N1467">
        <v>0</v>
      </c>
    </row>
    <row r="1468" spans="1:14" x14ac:dyDescent="0.25">
      <c r="A1468" t="s">
        <v>13</v>
      </c>
      <c r="B1468" t="s">
        <v>178</v>
      </c>
      <c r="C1468" t="s">
        <v>87</v>
      </c>
      <c r="D1468" t="s">
        <v>19</v>
      </c>
      <c r="E1468" t="s">
        <v>16</v>
      </c>
      <c r="F1468" t="s">
        <v>87</v>
      </c>
      <c r="G1468" t="s">
        <v>97</v>
      </c>
      <c r="H1468" t="s">
        <v>49</v>
      </c>
      <c r="I1468" t="s">
        <v>20</v>
      </c>
      <c r="J1468">
        <v>2010</v>
      </c>
      <c r="K1468">
        <v>6</v>
      </c>
      <c r="L1468" t="s">
        <v>21</v>
      </c>
      <c r="M1468">
        <v>114.14</v>
      </c>
      <c r="N1468">
        <v>0</v>
      </c>
    </row>
    <row r="1469" spans="1:14" x14ac:dyDescent="0.25">
      <c r="A1469" t="s">
        <v>13</v>
      </c>
      <c r="B1469" t="s">
        <v>178</v>
      </c>
      <c r="C1469" t="s">
        <v>87</v>
      </c>
      <c r="D1469" t="s">
        <v>19</v>
      </c>
      <c r="E1469" t="s">
        <v>16</v>
      </c>
      <c r="F1469" t="s">
        <v>87</v>
      </c>
      <c r="G1469" t="s">
        <v>97</v>
      </c>
      <c r="H1469" t="s">
        <v>49</v>
      </c>
      <c r="I1469" t="s">
        <v>20</v>
      </c>
      <c r="J1469">
        <v>2012</v>
      </c>
      <c r="K1469">
        <v>1</v>
      </c>
      <c r="L1469" t="s">
        <v>21</v>
      </c>
      <c r="M1469">
        <v>228.4</v>
      </c>
      <c r="N1469">
        <v>4550</v>
      </c>
    </row>
    <row r="1470" spans="1:14" x14ac:dyDescent="0.25">
      <c r="A1470" t="s">
        <v>13</v>
      </c>
      <c r="B1470" t="s">
        <v>179</v>
      </c>
      <c r="C1470" t="s">
        <v>87</v>
      </c>
      <c r="D1470" t="s">
        <v>19</v>
      </c>
      <c r="E1470" t="s">
        <v>16</v>
      </c>
      <c r="F1470" t="s">
        <v>87</v>
      </c>
      <c r="G1470" t="s">
        <v>97</v>
      </c>
      <c r="H1470" t="s">
        <v>49</v>
      </c>
      <c r="I1470" t="s">
        <v>22</v>
      </c>
      <c r="J1470">
        <v>2010</v>
      </c>
      <c r="K1470">
        <v>7</v>
      </c>
      <c r="L1470" t="s">
        <v>23</v>
      </c>
      <c r="M1470">
        <v>126.48</v>
      </c>
      <c r="N1470">
        <v>0</v>
      </c>
    </row>
    <row r="1471" spans="1:14" x14ac:dyDescent="0.25">
      <c r="A1471" t="s">
        <v>13</v>
      </c>
      <c r="B1471" t="s">
        <v>179</v>
      </c>
      <c r="C1471" t="s">
        <v>87</v>
      </c>
      <c r="D1471" t="s">
        <v>19</v>
      </c>
      <c r="E1471" t="s">
        <v>16</v>
      </c>
      <c r="F1471" t="s">
        <v>87</v>
      </c>
      <c r="G1471" t="s">
        <v>97</v>
      </c>
      <c r="H1471" t="s">
        <v>49</v>
      </c>
      <c r="I1471" t="s">
        <v>22</v>
      </c>
      <c r="J1471">
        <v>2011</v>
      </c>
      <c r="K1471">
        <v>12</v>
      </c>
      <c r="L1471" t="s">
        <v>23</v>
      </c>
      <c r="M1471">
        <v>324.33999999999997</v>
      </c>
      <c r="N1471">
        <v>1060</v>
      </c>
    </row>
    <row r="1472" spans="1:14" x14ac:dyDescent="0.25">
      <c r="A1472" t="s">
        <v>13</v>
      </c>
      <c r="B1472" t="s">
        <v>180</v>
      </c>
      <c r="C1472" t="s">
        <v>87</v>
      </c>
      <c r="D1472" t="s">
        <v>19</v>
      </c>
      <c r="E1472" t="s">
        <v>16</v>
      </c>
      <c r="F1472" t="s">
        <v>87</v>
      </c>
      <c r="G1472" t="s">
        <v>97</v>
      </c>
      <c r="H1472" t="s">
        <v>49</v>
      </c>
      <c r="I1472" t="s">
        <v>24</v>
      </c>
      <c r="J1472">
        <v>2010</v>
      </c>
      <c r="K1472">
        <v>4</v>
      </c>
      <c r="L1472" t="s">
        <v>25</v>
      </c>
      <c r="M1472">
        <v>10.41</v>
      </c>
      <c r="N1472">
        <v>0</v>
      </c>
    </row>
    <row r="1473" spans="1:14" x14ac:dyDescent="0.25">
      <c r="A1473" t="s">
        <v>13</v>
      </c>
      <c r="B1473" t="s">
        <v>180</v>
      </c>
      <c r="C1473" t="s">
        <v>87</v>
      </c>
      <c r="D1473" t="s">
        <v>19</v>
      </c>
      <c r="E1473" t="s">
        <v>16</v>
      </c>
      <c r="F1473" t="s">
        <v>87</v>
      </c>
      <c r="G1473" t="s">
        <v>97</v>
      </c>
      <c r="H1473" t="s">
        <v>49</v>
      </c>
      <c r="I1473" t="s">
        <v>24</v>
      </c>
      <c r="J1473">
        <v>2010</v>
      </c>
      <c r="K1473">
        <v>7</v>
      </c>
      <c r="L1473" t="s">
        <v>25</v>
      </c>
      <c r="M1473">
        <v>27.2</v>
      </c>
      <c r="N1473">
        <v>0</v>
      </c>
    </row>
    <row r="1474" spans="1:14" x14ac:dyDescent="0.25">
      <c r="A1474" t="s">
        <v>13</v>
      </c>
      <c r="B1474" t="s">
        <v>180</v>
      </c>
      <c r="C1474" t="s">
        <v>87</v>
      </c>
      <c r="D1474" t="s">
        <v>19</v>
      </c>
      <c r="E1474" t="s">
        <v>16</v>
      </c>
      <c r="F1474" t="s">
        <v>87</v>
      </c>
      <c r="G1474" t="s">
        <v>97</v>
      </c>
      <c r="H1474" t="s">
        <v>49</v>
      </c>
      <c r="I1474" t="s">
        <v>24</v>
      </c>
      <c r="J1474">
        <v>2011</v>
      </c>
      <c r="K1474">
        <v>2</v>
      </c>
      <c r="L1474" t="s">
        <v>25</v>
      </c>
      <c r="M1474">
        <v>10.32</v>
      </c>
      <c r="N1474">
        <v>0</v>
      </c>
    </row>
    <row r="1475" spans="1:14" x14ac:dyDescent="0.25">
      <c r="A1475" t="s">
        <v>13</v>
      </c>
      <c r="B1475" t="s">
        <v>180</v>
      </c>
      <c r="C1475" t="s">
        <v>87</v>
      </c>
      <c r="D1475" t="s">
        <v>19</v>
      </c>
      <c r="E1475" t="s">
        <v>16</v>
      </c>
      <c r="F1475" t="s">
        <v>87</v>
      </c>
      <c r="G1475" t="s">
        <v>97</v>
      </c>
      <c r="H1475" t="s">
        <v>49</v>
      </c>
      <c r="I1475" t="s">
        <v>24</v>
      </c>
      <c r="J1475">
        <v>2011</v>
      </c>
      <c r="K1475">
        <v>12</v>
      </c>
      <c r="L1475" t="s">
        <v>25</v>
      </c>
      <c r="M1475">
        <v>37.909999999999997</v>
      </c>
      <c r="N1475">
        <v>0</v>
      </c>
    </row>
    <row r="1476" spans="1:14" x14ac:dyDescent="0.25">
      <c r="A1476" t="s">
        <v>13</v>
      </c>
      <c r="B1476" t="s">
        <v>180</v>
      </c>
      <c r="C1476" t="s">
        <v>87</v>
      </c>
      <c r="D1476" t="s">
        <v>19</v>
      </c>
      <c r="E1476" t="s">
        <v>16</v>
      </c>
      <c r="F1476" t="s">
        <v>87</v>
      </c>
      <c r="G1476" t="s">
        <v>97</v>
      </c>
      <c r="H1476" t="s">
        <v>49</v>
      </c>
      <c r="I1476" t="s">
        <v>24</v>
      </c>
      <c r="J1476">
        <v>2012</v>
      </c>
      <c r="K1476">
        <v>7</v>
      </c>
      <c r="L1476" t="s">
        <v>25</v>
      </c>
      <c r="M1476">
        <v>30.8</v>
      </c>
      <c r="N1476">
        <v>0</v>
      </c>
    </row>
    <row r="1477" spans="1:14" x14ac:dyDescent="0.25">
      <c r="A1477" t="s">
        <v>13</v>
      </c>
      <c r="B1477" t="s">
        <v>181</v>
      </c>
      <c r="C1477" t="s">
        <v>87</v>
      </c>
      <c r="D1477" t="s">
        <v>19</v>
      </c>
      <c r="E1477" t="s">
        <v>16</v>
      </c>
      <c r="F1477" t="s">
        <v>87</v>
      </c>
      <c r="G1477" t="s">
        <v>97</v>
      </c>
      <c r="H1477" t="s">
        <v>49</v>
      </c>
      <c r="I1477" t="s">
        <v>26</v>
      </c>
      <c r="J1477">
        <v>2011</v>
      </c>
      <c r="K1477">
        <v>4</v>
      </c>
      <c r="L1477" t="s">
        <v>50</v>
      </c>
      <c r="M1477">
        <v>525.49</v>
      </c>
      <c r="N1477">
        <v>0</v>
      </c>
    </row>
    <row r="1478" spans="1:14" x14ac:dyDescent="0.25">
      <c r="A1478" t="s">
        <v>13</v>
      </c>
      <c r="B1478" t="s">
        <v>181</v>
      </c>
      <c r="C1478" t="s">
        <v>87</v>
      </c>
      <c r="D1478" t="s">
        <v>19</v>
      </c>
      <c r="E1478" t="s">
        <v>16</v>
      </c>
      <c r="F1478" t="s">
        <v>87</v>
      </c>
      <c r="G1478" t="s">
        <v>97</v>
      </c>
      <c r="H1478" t="s">
        <v>49</v>
      </c>
      <c r="I1478" t="s">
        <v>26</v>
      </c>
      <c r="J1478">
        <v>2012</v>
      </c>
      <c r="K1478">
        <v>9</v>
      </c>
      <c r="L1478" t="s">
        <v>50</v>
      </c>
      <c r="M1478">
        <v>302.10000000000002</v>
      </c>
      <c r="N1478">
        <v>0</v>
      </c>
    </row>
    <row r="1479" spans="1:14" x14ac:dyDescent="0.25">
      <c r="A1479" t="s">
        <v>13</v>
      </c>
      <c r="B1479" t="s">
        <v>154</v>
      </c>
      <c r="C1479" t="s">
        <v>87</v>
      </c>
      <c r="D1479" t="s">
        <v>19</v>
      </c>
      <c r="E1479" t="s">
        <v>16</v>
      </c>
      <c r="F1479" t="s">
        <v>87</v>
      </c>
      <c r="G1479" t="s">
        <v>95</v>
      </c>
      <c r="H1479" t="s">
        <v>49</v>
      </c>
      <c r="I1479" t="s">
        <v>26</v>
      </c>
      <c r="J1479">
        <v>2012</v>
      </c>
      <c r="K1479">
        <v>2</v>
      </c>
      <c r="L1479" t="s">
        <v>50</v>
      </c>
      <c r="M1479">
        <v>14725.83</v>
      </c>
      <c r="N1479">
        <v>0</v>
      </c>
    </row>
    <row r="1480" spans="1:14" x14ac:dyDescent="0.25">
      <c r="A1480" t="s">
        <v>13</v>
      </c>
      <c r="B1480" t="s">
        <v>158</v>
      </c>
      <c r="C1480" t="s">
        <v>87</v>
      </c>
      <c r="D1480" t="s">
        <v>28</v>
      </c>
      <c r="E1480" t="s">
        <v>16</v>
      </c>
      <c r="F1480" t="s">
        <v>87</v>
      </c>
      <c r="G1480" t="s">
        <v>95</v>
      </c>
      <c r="H1480" t="s">
        <v>49</v>
      </c>
      <c r="I1480" t="s">
        <v>29</v>
      </c>
      <c r="J1480">
        <v>2011</v>
      </c>
      <c r="K1480">
        <v>6</v>
      </c>
      <c r="L1480" t="s">
        <v>30</v>
      </c>
      <c r="M1480">
        <v>249.17</v>
      </c>
      <c r="N1480">
        <v>0</v>
      </c>
    </row>
    <row r="1481" spans="1:14" x14ac:dyDescent="0.25">
      <c r="A1481" t="s">
        <v>13</v>
      </c>
      <c r="B1481" t="s">
        <v>158</v>
      </c>
      <c r="C1481" t="s">
        <v>87</v>
      </c>
      <c r="D1481" t="s">
        <v>28</v>
      </c>
      <c r="E1481" t="s">
        <v>16</v>
      </c>
      <c r="F1481" t="s">
        <v>87</v>
      </c>
      <c r="G1481" t="s">
        <v>95</v>
      </c>
      <c r="H1481" t="s">
        <v>49</v>
      </c>
      <c r="I1481" t="s">
        <v>29</v>
      </c>
      <c r="J1481">
        <v>2011</v>
      </c>
      <c r="K1481">
        <v>7</v>
      </c>
      <c r="L1481" t="s">
        <v>30</v>
      </c>
      <c r="M1481">
        <v>342.47</v>
      </c>
      <c r="N1481">
        <v>0</v>
      </c>
    </row>
    <row r="1482" spans="1:14" x14ac:dyDescent="0.25">
      <c r="A1482" t="s">
        <v>13</v>
      </c>
      <c r="B1482" t="s">
        <v>158</v>
      </c>
      <c r="C1482" t="s">
        <v>87</v>
      </c>
      <c r="D1482" t="s">
        <v>28</v>
      </c>
      <c r="E1482" t="s">
        <v>16</v>
      </c>
      <c r="F1482" t="s">
        <v>87</v>
      </c>
      <c r="G1482" t="s">
        <v>95</v>
      </c>
      <c r="H1482" t="s">
        <v>49</v>
      </c>
      <c r="I1482" t="s">
        <v>29</v>
      </c>
      <c r="J1482">
        <v>2011</v>
      </c>
      <c r="K1482">
        <v>9</v>
      </c>
      <c r="L1482" t="s">
        <v>30</v>
      </c>
      <c r="M1482">
        <v>531.4</v>
      </c>
      <c r="N1482">
        <v>0</v>
      </c>
    </row>
    <row r="1483" spans="1:14" x14ac:dyDescent="0.25">
      <c r="A1483" t="s">
        <v>13</v>
      </c>
      <c r="B1483" t="s">
        <v>158</v>
      </c>
      <c r="C1483" t="s">
        <v>87</v>
      </c>
      <c r="D1483" t="s">
        <v>28</v>
      </c>
      <c r="E1483" t="s">
        <v>16</v>
      </c>
      <c r="F1483" t="s">
        <v>87</v>
      </c>
      <c r="G1483" t="s">
        <v>95</v>
      </c>
      <c r="H1483" t="s">
        <v>49</v>
      </c>
      <c r="I1483" t="s">
        <v>29</v>
      </c>
      <c r="J1483">
        <v>2011</v>
      </c>
      <c r="K1483">
        <v>12</v>
      </c>
      <c r="L1483" t="s">
        <v>30</v>
      </c>
      <c r="M1483">
        <v>380.17</v>
      </c>
      <c r="N1483">
        <v>0</v>
      </c>
    </row>
    <row r="1484" spans="1:14" x14ac:dyDescent="0.25">
      <c r="A1484" t="s">
        <v>13</v>
      </c>
      <c r="B1484" t="s">
        <v>171</v>
      </c>
      <c r="C1484" t="s">
        <v>87</v>
      </c>
      <c r="D1484" t="s">
        <v>31</v>
      </c>
      <c r="E1484" t="s">
        <v>16</v>
      </c>
      <c r="F1484" t="s">
        <v>87</v>
      </c>
      <c r="G1484" t="s">
        <v>95</v>
      </c>
      <c r="H1484" t="s">
        <v>49</v>
      </c>
      <c r="I1484" t="s">
        <v>62</v>
      </c>
      <c r="J1484">
        <v>2010</v>
      </c>
      <c r="K1484">
        <v>6</v>
      </c>
      <c r="L1484" t="s">
        <v>63</v>
      </c>
      <c r="M1484">
        <v>0</v>
      </c>
      <c r="N1484">
        <v>49500</v>
      </c>
    </row>
    <row r="1485" spans="1:14" x14ac:dyDescent="0.25">
      <c r="A1485" t="s">
        <v>13</v>
      </c>
      <c r="B1485" t="s">
        <v>171</v>
      </c>
      <c r="C1485" t="s">
        <v>87</v>
      </c>
      <c r="D1485" t="s">
        <v>31</v>
      </c>
      <c r="E1485" t="s">
        <v>16</v>
      </c>
      <c r="F1485" t="s">
        <v>87</v>
      </c>
      <c r="G1485" t="s">
        <v>95</v>
      </c>
      <c r="H1485" t="s">
        <v>49</v>
      </c>
      <c r="I1485" t="s">
        <v>62</v>
      </c>
      <c r="J1485">
        <v>2011</v>
      </c>
      <c r="K1485">
        <v>3</v>
      </c>
      <c r="L1485" t="s">
        <v>63</v>
      </c>
      <c r="M1485">
        <v>103</v>
      </c>
      <c r="N1485">
        <v>0</v>
      </c>
    </row>
    <row r="1486" spans="1:14" x14ac:dyDescent="0.25">
      <c r="A1486" t="s">
        <v>13</v>
      </c>
      <c r="B1486" t="s">
        <v>171</v>
      </c>
      <c r="C1486" t="s">
        <v>87</v>
      </c>
      <c r="D1486" t="s">
        <v>31</v>
      </c>
      <c r="E1486" t="s">
        <v>16</v>
      </c>
      <c r="F1486" t="s">
        <v>87</v>
      </c>
      <c r="G1486" t="s">
        <v>95</v>
      </c>
      <c r="H1486" t="s">
        <v>49</v>
      </c>
      <c r="I1486" t="s">
        <v>62</v>
      </c>
      <c r="J1486">
        <v>2011</v>
      </c>
      <c r="K1486">
        <v>5</v>
      </c>
      <c r="L1486" t="s">
        <v>63</v>
      </c>
      <c r="M1486">
        <v>3089</v>
      </c>
      <c r="N1486">
        <v>0</v>
      </c>
    </row>
    <row r="1487" spans="1:14" x14ac:dyDescent="0.25">
      <c r="A1487" t="s">
        <v>13</v>
      </c>
      <c r="B1487" t="s">
        <v>171</v>
      </c>
      <c r="C1487" t="s">
        <v>87</v>
      </c>
      <c r="D1487" t="s">
        <v>31</v>
      </c>
      <c r="E1487" t="s">
        <v>16</v>
      </c>
      <c r="F1487" t="s">
        <v>87</v>
      </c>
      <c r="G1487" t="s">
        <v>95</v>
      </c>
      <c r="H1487" t="s">
        <v>49</v>
      </c>
      <c r="I1487" t="s">
        <v>62</v>
      </c>
      <c r="J1487">
        <v>2012</v>
      </c>
      <c r="K1487">
        <v>7</v>
      </c>
      <c r="L1487" t="s">
        <v>63</v>
      </c>
      <c r="M1487">
        <v>1316.33</v>
      </c>
      <c r="N1487">
        <v>0</v>
      </c>
    </row>
    <row r="1488" spans="1:14" x14ac:dyDescent="0.25">
      <c r="A1488" t="s">
        <v>13</v>
      </c>
      <c r="B1488" t="s">
        <v>159</v>
      </c>
      <c r="C1488" t="s">
        <v>87</v>
      </c>
      <c r="D1488" t="s">
        <v>31</v>
      </c>
      <c r="E1488" t="s">
        <v>16</v>
      </c>
      <c r="F1488" t="s">
        <v>87</v>
      </c>
      <c r="G1488" t="s">
        <v>95</v>
      </c>
      <c r="H1488" t="s">
        <v>49</v>
      </c>
      <c r="I1488" t="s">
        <v>32</v>
      </c>
      <c r="J1488">
        <v>2012</v>
      </c>
      <c r="K1488">
        <v>2</v>
      </c>
      <c r="L1488" t="s">
        <v>33</v>
      </c>
      <c r="M1488">
        <v>491.77</v>
      </c>
      <c r="N1488">
        <v>0</v>
      </c>
    </row>
    <row r="1489" spans="1:14" x14ac:dyDescent="0.25">
      <c r="A1489" t="s">
        <v>13</v>
      </c>
      <c r="B1489" t="s">
        <v>159</v>
      </c>
      <c r="C1489" t="s">
        <v>87</v>
      </c>
      <c r="D1489" t="s">
        <v>31</v>
      </c>
      <c r="E1489" t="s">
        <v>16</v>
      </c>
      <c r="F1489" t="s">
        <v>87</v>
      </c>
      <c r="G1489" t="s">
        <v>95</v>
      </c>
      <c r="H1489" t="s">
        <v>49</v>
      </c>
      <c r="I1489" t="s">
        <v>32</v>
      </c>
      <c r="J1489">
        <v>2012</v>
      </c>
      <c r="K1489">
        <v>9</v>
      </c>
      <c r="L1489" t="s">
        <v>33</v>
      </c>
      <c r="M1489">
        <v>871.28</v>
      </c>
      <c r="N1489">
        <v>0</v>
      </c>
    </row>
    <row r="1490" spans="1:14" x14ac:dyDescent="0.25">
      <c r="A1490" t="s">
        <v>13</v>
      </c>
      <c r="B1490" t="s">
        <v>160</v>
      </c>
      <c r="C1490" t="s">
        <v>87</v>
      </c>
      <c r="D1490" t="s">
        <v>31</v>
      </c>
      <c r="E1490" t="s">
        <v>16</v>
      </c>
      <c r="F1490" t="s">
        <v>87</v>
      </c>
      <c r="G1490" t="s">
        <v>95</v>
      </c>
      <c r="H1490" t="s">
        <v>49</v>
      </c>
      <c r="I1490" t="s">
        <v>34</v>
      </c>
      <c r="J1490">
        <v>2010</v>
      </c>
      <c r="K1490">
        <v>4</v>
      </c>
      <c r="L1490" t="s">
        <v>35</v>
      </c>
      <c r="M1490">
        <v>24.56</v>
      </c>
      <c r="N1490">
        <v>0</v>
      </c>
    </row>
    <row r="1491" spans="1:14" x14ac:dyDescent="0.25">
      <c r="A1491" t="s">
        <v>13</v>
      </c>
      <c r="B1491" t="s">
        <v>160</v>
      </c>
      <c r="C1491" t="s">
        <v>87</v>
      </c>
      <c r="D1491" t="s">
        <v>31</v>
      </c>
      <c r="E1491" t="s">
        <v>16</v>
      </c>
      <c r="F1491" t="s">
        <v>87</v>
      </c>
      <c r="G1491" t="s">
        <v>95</v>
      </c>
      <c r="H1491" t="s">
        <v>49</v>
      </c>
      <c r="I1491" t="s">
        <v>34</v>
      </c>
      <c r="J1491">
        <v>2011</v>
      </c>
      <c r="K1491">
        <v>1</v>
      </c>
      <c r="L1491" t="s">
        <v>35</v>
      </c>
      <c r="M1491">
        <v>0</v>
      </c>
      <c r="N1491">
        <v>6600</v>
      </c>
    </row>
    <row r="1492" spans="1:14" x14ac:dyDescent="0.25">
      <c r="A1492" t="s">
        <v>13</v>
      </c>
      <c r="B1492" t="s">
        <v>218</v>
      </c>
      <c r="C1492" t="s">
        <v>87</v>
      </c>
      <c r="D1492" t="s">
        <v>31</v>
      </c>
      <c r="E1492" t="s">
        <v>16</v>
      </c>
      <c r="F1492" t="s">
        <v>87</v>
      </c>
      <c r="G1492" t="s">
        <v>95</v>
      </c>
      <c r="H1492" t="s">
        <v>49</v>
      </c>
      <c r="I1492" t="s">
        <v>40</v>
      </c>
      <c r="J1492">
        <v>2010</v>
      </c>
      <c r="K1492">
        <v>2</v>
      </c>
      <c r="L1492" t="s">
        <v>41</v>
      </c>
      <c r="M1492">
        <v>552.12</v>
      </c>
      <c r="N1492">
        <v>0</v>
      </c>
    </row>
    <row r="1493" spans="1:14" x14ac:dyDescent="0.25">
      <c r="A1493" t="s">
        <v>13</v>
      </c>
      <c r="B1493" t="s">
        <v>218</v>
      </c>
      <c r="C1493" t="s">
        <v>87</v>
      </c>
      <c r="D1493" t="s">
        <v>31</v>
      </c>
      <c r="E1493" t="s">
        <v>16</v>
      </c>
      <c r="F1493" t="s">
        <v>87</v>
      </c>
      <c r="G1493" t="s">
        <v>95</v>
      </c>
      <c r="H1493" t="s">
        <v>49</v>
      </c>
      <c r="I1493" t="s">
        <v>40</v>
      </c>
      <c r="J1493">
        <v>2010</v>
      </c>
      <c r="K1493">
        <v>4</v>
      </c>
      <c r="L1493" t="s">
        <v>41</v>
      </c>
      <c r="M1493">
        <v>8692.0300000000007</v>
      </c>
      <c r="N1493">
        <v>0</v>
      </c>
    </row>
    <row r="1494" spans="1:14" x14ac:dyDescent="0.25">
      <c r="A1494" t="s">
        <v>13</v>
      </c>
      <c r="B1494" t="s">
        <v>218</v>
      </c>
      <c r="C1494" t="s">
        <v>87</v>
      </c>
      <c r="D1494" t="s">
        <v>31</v>
      </c>
      <c r="E1494" t="s">
        <v>16</v>
      </c>
      <c r="F1494" t="s">
        <v>87</v>
      </c>
      <c r="G1494" t="s">
        <v>95</v>
      </c>
      <c r="H1494" t="s">
        <v>49</v>
      </c>
      <c r="I1494" t="s">
        <v>40</v>
      </c>
      <c r="J1494">
        <v>2011</v>
      </c>
      <c r="K1494">
        <v>2</v>
      </c>
      <c r="L1494" t="s">
        <v>41</v>
      </c>
      <c r="M1494">
        <v>780.69</v>
      </c>
      <c r="N1494">
        <v>0</v>
      </c>
    </row>
    <row r="1495" spans="1:14" x14ac:dyDescent="0.25">
      <c r="A1495" t="s">
        <v>13</v>
      </c>
      <c r="B1495" t="s">
        <v>218</v>
      </c>
      <c r="C1495" t="s">
        <v>87</v>
      </c>
      <c r="D1495" t="s">
        <v>31</v>
      </c>
      <c r="E1495" t="s">
        <v>16</v>
      </c>
      <c r="F1495" t="s">
        <v>87</v>
      </c>
      <c r="G1495" t="s">
        <v>95</v>
      </c>
      <c r="H1495" t="s">
        <v>49</v>
      </c>
      <c r="I1495" t="s">
        <v>40</v>
      </c>
      <c r="J1495">
        <v>2011</v>
      </c>
      <c r="K1495">
        <v>8</v>
      </c>
      <c r="L1495" t="s">
        <v>41</v>
      </c>
      <c r="M1495">
        <v>0</v>
      </c>
      <c r="N1495">
        <v>0</v>
      </c>
    </row>
    <row r="1496" spans="1:14" x14ac:dyDescent="0.25">
      <c r="A1496" t="s">
        <v>13</v>
      </c>
      <c r="B1496" t="s">
        <v>218</v>
      </c>
      <c r="C1496" t="s">
        <v>87</v>
      </c>
      <c r="D1496" t="s">
        <v>31</v>
      </c>
      <c r="E1496" t="s">
        <v>16</v>
      </c>
      <c r="F1496" t="s">
        <v>87</v>
      </c>
      <c r="G1496" t="s">
        <v>95</v>
      </c>
      <c r="H1496" t="s">
        <v>49</v>
      </c>
      <c r="I1496" t="s">
        <v>40</v>
      </c>
      <c r="J1496">
        <v>2011</v>
      </c>
      <c r="K1496">
        <v>12</v>
      </c>
      <c r="L1496" t="s">
        <v>41</v>
      </c>
      <c r="M1496">
        <v>28314.97</v>
      </c>
      <c r="N1496">
        <v>0</v>
      </c>
    </row>
    <row r="1497" spans="1:14" x14ac:dyDescent="0.25">
      <c r="A1497" t="s">
        <v>13</v>
      </c>
      <c r="B1497" t="s">
        <v>187</v>
      </c>
      <c r="C1497" t="s">
        <v>87</v>
      </c>
      <c r="D1497" t="s">
        <v>42</v>
      </c>
      <c r="E1497" t="s">
        <v>16</v>
      </c>
      <c r="F1497" t="s">
        <v>87</v>
      </c>
      <c r="G1497" t="s">
        <v>95</v>
      </c>
      <c r="H1497" t="s">
        <v>49</v>
      </c>
      <c r="I1497" t="s">
        <v>70</v>
      </c>
      <c r="J1497">
        <v>2010</v>
      </c>
      <c r="K1497">
        <v>1</v>
      </c>
      <c r="L1497" t="s">
        <v>98</v>
      </c>
      <c r="M1497">
        <v>25</v>
      </c>
      <c r="N1497">
        <v>300</v>
      </c>
    </row>
    <row r="1498" spans="1:14" x14ac:dyDescent="0.25">
      <c r="A1498" t="s">
        <v>13</v>
      </c>
      <c r="B1498" t="s">
        <v>182</v>
      </c>
      <c r="C1498" t="s">
        <v>87</v>
      </c>
      <c r="D1498" t="s">
        <v>28</v>
      </c>
      <c r="E1498" t="s">
        <v>16</v>
      </c>
      <c r="F1498" t="s">
        <v>87</v>
      </c>
      <c r="G1498" t="s">
        <v>97</v>
      </c>
      <c r="H1498" t="s">
        <v>49</v>
      </c>
      <c r="I1498" t="s">
        <v>29</v>
      </c>
      <c r="J1498">
        <v>2010</v>
      </c>
      <c r="K1498">
        <v>1</v>
      </c>
      <c r="L1498" t="s">
        <v>30</v>
      </c>
      <c r="M1498">
        <v>0</v>
      </c>
      <c r="N1498">
        <v>1000</v>
      </c>
    </row>
    <row r="1499" spans="1:14" x14ac:dyDescent="0.25">
      <c r="A1499" t="s">
        <v>13</v>
      </c>
      <c r="B1499" t="s">
        <v>183</v>
      </c>
      <c r="C1499" t="s">
        <v>87</v>
      </c>
      <c r="D1499" t="s">
        <v>31</v>
      </c>
      <c r="E1499" t="s">
        <v>16</v>
      </c>
      <c r="F1499" t="s">
        <v>87</v>
      </c>
      <c r="G1499" t="s">
        <v>97</v>
      </c>
      <c r="H1499" t="s">
        <v>49</v>
      </c>
      <c r="I1499" t="s">
        <v>62</v>
      </c>
      <c r="J1499">
        <v>2010</v>
      </c>
      <c r="K1499">
        <v>6</v>
      </c>
      <c r="L1499" t="s">
        <v>63</v>
      </c>
      <c r="M1499">
        <v>9052.2999999999993</v>
      </c>
      <c r="N1499">
        <v>0</v>
      </c>
    </row>
    <row r="1500" spans="1:14" x14ac:dyDescent="0.25">
      <c r="A1500" t="s">
        <v>13</v>
      </c>
      <c r="B1500" t="s">
        <v>183</v>
      </c>
      <c r="C1500" t="s">
        <v>87</v>
      </c>
      <c r="D1500" t="s">
        <v>31</v>
      </c>
      <c r="E1500" t="s">
        <v>16</v>
      </c>
      <c r="F1500" t="s">
        <v>87</v>
      </c>
      <c r="G1500" t="s">
        <v>97</v>
      </c>
      <c r="H1500" t="s">
        <v>49</v>
      </c>
      <c r="I1500" t="s">
        <v>62</v>
      </c>
      <c r="J1500">
        <v>2011</v>
      </c>
      <c r="K1500">
        <v>2</v>
      </c>
      <c r="L1500" t="s">
        <v>63</v>
      </c>
      <c r="M1500">
        <v>22924.77</v>
      </c>
      <c r="N1500">
        <v>0</v>
      </c>
    </row>
    <row r="1501" spans="1:14" x14ac:dyDescent="0.25">
      <c r="A1501" t="s">
        <v>13</v>
      </c>
      <c r="B1501" t="s">
        <v>183</v>
      </c>
      <c r="C1501" t="s">
        <v>87</v>
      </c>
      <c r="D1501" t="s">
        <v>31</v>
      </c>
      <c r="E1501" t="s">
        <v>16</v>
      </c>
      <c r="F1501" t="s">
        <v>87</v>
      </c>
      <c r="G1501" t="s">
        <v>97</v>
      </c>
      <c r="H1501" t="s">
        <v>49</v>
      </c>
      <c r="I1501" t="s">
        <v>62</v>
      </c>
      <c r="J1501">
        <v>2011</v>
      </c>
      <c r="K1501">
        <v>3</v>
      </c>
      <c r="L1501" t="s">
        <v>63</v>
      </c>
      <c r="M1501">
        <v>15177.27</v>
      </c>
      <c r="N1501">
        <v>0</v>
      </c>
    </row>
    <row r="1502" spans="1:14" x14ac:dyDescent="0.25">
      <c r="A1502" t="s">
        <v>13</v>
      </c>
      <c r="B1502" t="s">
        <v>183</v>
      </c>
      <c r="C1502" t="s">
        <v>87</v>
      </c>
      <c r="D1502" t="s">
        <v>31</v>
      </c>
      <c r="E1502" t="s">
        <v>16</v>
      </c>
      <c r="F1502" t="s">
        <v>87</v>
      </c>
      <c r="G1502" t="s">
        <v>97</v>
      </c>
      <c r="H1502" t="s">
        <v>49</v>
      </c>
      <c r="I1502" t="s">
        <v>62</v>
      </c>
      <c r="J1502">
        <v>2012</v>
      </c>
      <c r="K1502">
        <v>1</v>
      </c>
      <c r="L1502" t="s">
        <v>63</v>
      </c>
      <c r="M1502">
        <v>0</v>
      </c>
      <c r="N1502">
        <v>589100</v>
      </c>
    </row>
    <row r="1503" spans="1:14" x14ac:dyDescent="0.25">
      <c r="A1503" t="s">
        <v>13</v>
      </c>
      <c r="B1503" t="s">
        <v>198</v>
      </c>
      <c r="C1503" t="s">
        <v>87</v>
      </c>
      <c r="D1503" t="s">
        <v>31</v>
      </c>
      <c r="E1503" t="s">
        <v>16</v>
      </c>
      <c r="F1503" t="s">
        <v>87</v>
      </c>
      <c r="G1503" t="s">
        <v>97</v>
      </c>
      <c r="H1503" t="s">
        <v>49</v>
      </c>
      <c r="I1503" t="s">
        <v>40</v>
      </c>
      <c r="J1503">
        <v>2010</v>
      </c>
      <c r="K1503">
        <v>1</v>
      </c>
      <c r="L1503" t="s">
        <v>41</v>
      </c>
      <c r="M1503">
        <v>0</v>
      </c>
      <c r="N1503">
        <v>1000</v>
      </c>
    </row>
    <row r="1504" spans="1:14" x14ac:dyDescent="0.25">
      <c r="A1504" t="s">
        <v>13</v>
      </c>
      <c r="B1504" t="s">
        <v>200</v>
      </c>
      <c r="C1504" t="s">
        <v>87</v>
      </c>
      <c r="D1504" t="s">
        <v>42</v>
      </c>
      <c r="E1504" t="s">
        <v>16</v>
      </c>
      <c r="F1504" t="s">
        <v>87</v>
      </c>
      <c r="G1504" t="s">
        <v>97</v>
      </c>
      <c r="H1504" t="s">
        <v>49</v>
      </c>
      <c r="I1504" t="s">
        <v>45</v>
      </c>
      <c r="J1504">
        <v>2010</v>
      </c>
      <c r="L1504" t="s">
        <v>46</v>
      </c>
    </row>
    <row r="1505" spans="1:14" x14ac:dyDescent="0.25">
      <c r="A1505" t="s">
        <v>13</v>
      </c>
      <c r="B1505" t="s">
        <v>200</v>
      </c>
      <c r="C1505" t="s">
        <v>87</v>
      </c>
      <c r="D1505" t="s">
        <v>42</v>
      </c>
      <c r="E1505" t="s">
        <v>16</v>
      </c>
      <c r="F1505" t="s">
        <v>87</v>
      </c>
      <c r="G1505" t="s">
        <v>97</v>
      </c>
      <c r="H1505" t="s">
        <v>49</v>
      </c>
      <c r="I1505" t="s">
        <v>45</v>
      </c>
      <c r="J1505">
        <v>2011</v>
      </c>
      <c r="K1505">
        <v>2</v>
      </c>
      <c r="L1505" t="s">
        <v>46</v>
      </c>
      <c r="M1505">
        <v>2875</v>
      </c>
      <c r="N1505">
        <v>0</v>
      </c>
    </row>
    <row r="1506" spans="1:14" x14ac:dyDescent="0.25">
      <c r="A1506" t="s">
        <v>13</v>
      </c>
      <c r="B1506" t="s">
        <v>200</v>
      </c>
      <c r="C1506" t="s">
        <v>87</v>
      </c>
      <c r="D1506" t="s">
        <v>42</v>
      </c>
      <c r="E1506" t="s">
        <v>16</v>
      </c>
      <c r="F1506" t="s">
        <v>87</v>
      </c>
      <c r="G1506" t="s">
        <v>97</v>
      </c>
      <c r="H1506" t="s">
        <v>49</v>
      </c>
      <c r="I1506" t="s">
        <v>45</v>
      </c>
      <c r="J1506">
        <v>2011</v>
      </c>
      <c r="K1506">
        <v>5</v>
      </c>
      <c r="L1506" t="s">
        <v>46</v>
      </c>
      <c r="M1506">
        <v>2875</v>
      </c>
      <c r="N1506">
        <v>0</v>
      </c>
    </row>
    <row r="1507" spans="1:14" x14ac:dyDescent="0.25">
      <c r="A1507" t="s">
        <v>13</v>
      </c>
      <c r="B1507" t="s">
        <v>201</v>
      </c>
      <c r="C1507" t="s">
        <v>87</v>
      </c>
      <c r="D1507" t="s">
        <v>42</v>
      </c>
      <c r="E1507" t="s">
        <v>16</v>
      </c>
      <c r="F1507" t="s">
        <v>87</v>
      </c>
      <c r="G1507" t="s">
        <v>97</v>
      </c>
      <c r="H1507" t="s">
        <v>49</v>
      </c>
      <c r="I1507" t="s">
        <v>47</v>
      </c>
      <c r="J1507">
        <v>2010</v>
      </c>
      <c r="K1507">
        <v>3</v>
      </c>
      <c r="L1507" t="s">
        <v>48</v>
      </c>
      <c r="M1507">
        <v>516</v>
      </c>
      <c r="N1507">
        <v>0</v>
      </c>
    </row>
    <row r="1508" spans="1:14" x14ac:dyDescent="0.25">
      <c r="A1508" t="s">
        <v>13</v>
      </c>
      <c r="B1508" t="s">
        <v>202</v>
      </c>
      <c r="C1508" t="s">
        <v>87</v>
      </c>
      <c r="D1508" t="s">
        <v>77</v>
      </c>
      <c r="E1508" t="s">
        <v>16</v>
      </c>
      <c r="F1508" t="s">
        <v>87</v>
      </c>
      <c r="G1508" t="s">
        <v>99</v>
      </c>
      <c r="H1508" t="s">
        <v>49</v>
      </c>
      <c r="I1508" t="s">
        <v>78</v>
      </c>
      <c r="J1508">
        <v>2012</v>
      </c>
      <c r="K1508">
        <v>5</v>
      </c>
      <c r="L1508" t="s">
        <v>100</v>
      </c>
      <c r="M1508">
        <v>5375.41</v>
      </c>
      <c r="N1508">
        <v>0</v>
      </c>
    </row>
    <row r="1509" spans="1:14" x14ac:dyDescent="0.25">
      <c r="A1509" t="s">
        <v>13</v>
      </c>
      <c r="B1509" t="s">
        <v>162</v>
      </c>
      <c r="C1509" t="s">
        <v>87</v>
      </c>
      <c r="D1509" t="s">
        <v>42</v>
      </c>
      <c r="E1509" t="s">
        <v>16</v>
      </c>
      <c r="F1509" t="s">
        <v>87</v>
      </c>
      <c r="G1509" t="s">
        <v>95</v>
      </c>
      <c r="H1509" t="s">
        <v>49</v>
      </c>
      <c r="I1509" t="s">
        <v>51</v>
      </c>
      <c r="J1509">
        <v>2010</v>
      </c>
      <c r="K1509">
        <v>1</v>
      </c>
      <c r="L1509" t="s">
        <v>52</v>
      </c>
      <c r="M1509">
        <v>442</v>
      </c>
      <c r="N1509">
        <v>5300</v>
      </c>
    </row>
    <row r="1510" spans="1:14" x14ac:dyDescent="0.25">
      <c r="A1510" t="s">
        <v>13</v>
      </c>
      <c r="B1510" t="s">
        <v>162</v>
      </c>
      <c r="C1510" t="s">
        <v>87</v>
      </c>
      <c r="D1510" t="s">
        <v>42</v>
      </c>
      <c r="E1510" t="s">
        <v>16</v>
      </c>
      <c r="F1510" t="s">
        <v>87</v>
      </c>
      <c r="G1510" t="s">
        <v>95</v>
      </c>
      <c r="H1510" t="s">
        <v>49</v>
      </c>
      <c r="I1510" t="s">
        <v>51</v>
      </c>
      <c r="J1510">
        <v>2011</v>
      </c>
      <c r="K1510">
        <v>4</v>
      </c>
      <c r="L1510" t="s">
        <v>52</v>
      </c>
      <c r="M1510">
        <v>558</v>
      </c>
      <c r="N1510">
        <v>0</v>
      </c>
    </row>
    <row r="1511" spans="1:14" x14ac:dyDescent="0.25">
      <c r="A1511" t="s">
        <v>13</v>
      </c>
      <c r="B1511" t="s">
        <v>162</v>
      </c>
      <c r="C1511" t="s">
        <v>87</v>
      </c>
      <c r="D1511" t="s">
        <v>42</v>
      </c>
      <c r="E1511" t="s">
        <v>16</v>
      </c>
      <c r="F1511" t="s">
        <v>87</v>
      </c>
      <c r="G1511" t="s">
        <v>95</v>
      </c>
      <c r="H1511" t="s">
        <v>49</v>
      </c>
      <c r="I1511" t="s">
        <v>51</v>
      </c>
      <c r="J1511">
        <v>2011</v>
      </c>
      <c r="K1511">
        <v>7</v>
      </c>
      <c r="L1511" t="s">
        <v>52</v>
      </c>
      <c r="M1511">
        <v>558</v>
      </c>
      <c r="N1511">
        <v>0</v>
      </c>
    </row>
    <row r="1512" spans="1:14" x14ac:dyDescent="0.25">
      <c r="A1512" t="s">
        <v>13</v>
      </c>
      <c r="B1512" t="s">
        <v>162</v>
      </c>
      <c r="C1512" t="s">
        <v>87</v>
      </c>
      <c r="D1512" t="s">
        <v>42</v>
      </c>
      <c r="E1512" t="s">
        <v>16</v>
      </c>
      <c r="F1512" t="s">
        <v>87</v>
      </c>
      <c r="G1512" t="s">
        <v>95</v>
      </c>
      <c r="H1512" t="s">
        <v>49</v>
      </c>
      <c r="I1512" t="s">
        <v>51</v>
      </c>
      <c r="J1512">
        <v>2011</v>
      </c>
      <c r="K1512">
        <v>10</v>
      </c>
      <c r="L1512" t="s">
        <v>52</v>
      </c>
      <c r="M1512">
        <v>558</v>
      </c>
      <c r="N1512">
        <v>0</v>
      </c>
    </row>
    <row r="1513" spans="1:14" x14ac:dyDescent="0.25">
      <c r="A1513" t="s">
        <v>13</v>
      </c>
      <c r="B1513" t="s">
        <v>163</v>
      </c>
      <c r="C1513" t="s">
        <v>87</v>
      </c>
      <c r="D1513" t="s">
        <v>42</v>
      </c>
      <c r="E1513" t="s">
        <v>16</v>
      </c>
      <c r="F1513" t="s">
        <v>87</v>
      </c>
      <c r="G1513" t="s">
        <v>95</v>
      </c>
      <c r="H1513" t="s">
        <v>49</v>
      </c>
      <c r="I1513" t="s">
        <v>43</v>
      </c>
      <c r="J1513">
        <v>2010</v>
      </c>
      <c r="K1513">
        <v>2</v>
      </c>
      <c r="L1513" t="s">
        <v>44</v>
      </c>
      <c r="M1513">
        <v>2883</v>
      </c>
      <c r="N1513">
        <v>0</v>
      </c>
    </row>
    <row r="1514" spans="1:14" x14ac:dyDescent="0.25">
      <c r="A1514" t="s">
        <v>13</v>
      </c>
      <c r="B1514" t="s">
        <v>163</v>
      </c>
      <c r="C1514" t="s">
        <v>87</v>
      </c>
      <c r="D1514" t="s">
        <v>42</v>
      </c>
      <c r="E1514" t="s">
        <v>16</v>
      </c>
      <c r="F1514" t="s">
        <v>87</v>
      </c>
      <c r="G1514" t="s">
        <v>95</v>
      </c>
      <c r="H1514" t="s">
        <v>49</v>
      </c>
      <c r="I1514" t="s">
        <v>43</v>
      </c>
      <c r="J1514">
        <v>2011</v>
      </c>
      <c r="K1514">
        <v>5</v>
      </c>
      <c r="L1514" t="s">
        <v>44</v>
      </c>
      <c r="M1514">
        <v>4342</v>
      </c>
      <c r="N1514">
        <v>0</v>
      </c>
    </row>
    <row r="1515" spans="1:14" x14ac:dyDescent="0.25">
      <c r="A1515" t="s">
        <v>13</v>
      </c>
      <c r="B1515" t="s">
        <v>163</v>
      </c>
      <c r="C1515" t="s">
        <v>87</v>
      </c>
      <c r="D1515" t="s">
        <v>42</v>
      </c>
      <c r="E1515" t="s">
        <v>16</v>
      </c>
      <c r="F1515" t="s">
        <v>87</v>
      </c>
      <c r="G1515" t="s">
        <v>95</v>
      </c>
      <c r="H1515" t="s">
        <v>49</v>
      </c>
      <c r="I1515" t="s">
        <v>43</v>
      </c>
      <c r="J1515">
        <v>2011</v>
      </c>
      <c r="K1515">
        <v>8</v>
      </c>
      <c r="L1515" t="s">
        <v>44</v>
      </c>
      <c r="M1515">
        <v>4342</v>
      </c>
      <c r="N1515">
        <v>0</v>
      </c>
    </row>
    <row r="1516" spans="1:14" x14ac:dyDescent="0.25">
      <c r="A1516" t="s">
        <v>13</v>
      </c>
      <c r="B1516" t="s">
        <v>163</v>
      </c>
      <c r="C1516" t="s">
        <v>87</v>
      </c>
      <c r="D1516" t="s">
        <v>42</v>
      </c>
      <c r="E1516" t="s">
        <v>16</v>
      </c>
      <c r="F1516" t="s">
        <v>87</v>
      </c>
      <c r="G1516" t="s">
        <v>95</v>
      </c>
      <c r="H1516" t="s">
        <v>49</v>
      </c>
      <c r="I1516" t="s">
        <v>43</v>
      </c>
      <c r="J1516">
        <v>2011</v>
      </c>
      <c r="K1516">
        <v>11</v>
      </c>
      <c r="L1516" t="s">
        <v>44</v>
      </c>
      <c r="M1516">
        <v>4342</v>
      </c>
      <c r="N1516">
        <v>0</v>
      </c>
    </row>
    <row r="1517" spans="1:14" x14ac:dyDescent="0.25">
      <c r="A1517" t="s">
        <v>13</v>
      </c>
      <c r="B1517" t="s">
        <v>163</v>
      </c>
      <c r="C1517" t="s">
        <v>87</v>
      </c>
      <c r="D1517" t="s">
        <v>42</v>
      </c>
      <c r="E1517" t="s">
        <v>16</v>
      </c>
      <c r="F1517" t="s">
        <v>87</v>
      </c>
      <c r="G1517" t="s">
        <v>95</v>
      </c>
      <c r="H1517" t="s">
        <v>49</v>
      </c>
      <c r="I1517" t="s">
        <v>43</v>
      </c>
      <c r="J1517">
        <v>2012</v>
      </c>
      <c r="K1517">
        <v>12</v>
      </c>
      <c r="L1517" t="s">
        <v>44</v>
      </c>
      <c r="M1517">
        <v>4392</v>
      </c>
      <c r="N1517">
        <v>0</v>
      </c>
    </row>
    <row r="1518" spans="1:14" x14ac:dyDescent="0.25">
      <c r="A1518" t="s">
        <v>13</v>
      </c>
      <c r="B1518" t="s">
        <v>164</v>
      </c>
      <c r="C1518" t="s">
        <v>87</v>
      </c>
      <c r="D1518" t="s">
        <v>42</v>
      </c>
      <c r="E1518" t="s">
        <v>16</v>
      </c>
      <c r="F1518" t="s">
        <v>87</v>
      </c>
      <c r="G1518" t="s">
        <v>95</v>
      </c>
      <c r="H1518" t="s">
        <v>49</v>
      </c>
      <c r="I1518" t="s">
        <v>45</v>
      </c>
      <c r="J1518">
        <v>2011</v>
      </c>
      <c r="K1518">
        <v>2</v>
      </c>
      <c r="L1518" t="s">
        <v>46</v>
      </c>
      <c r="M1518">
        <v>9033</v>
      </c>
      <c r="N1518">
        <v>0</v>
      </c>
    </row>
    <row r="1519" spans="1:14" x14ac:dyDescent="0.25">
      <c r="A1519" t="s">
        <v>13</v>
      </c>
      <c r="B1519" t="s">
        <v>164</v>
      </c>
      <c r="C1519" t="s">
        <v>87</v>
      </c>
      <c r="D1519" t="s">
        <v>42</v>
      </c>
      <c r="E1519" t="s">
        <v>16</v>
      </c>
      <c r="F1519" t="s">
        <v>87</v>
      </c>
      <c r="G1519" t="s">
        <v>95</v>
      </c>
      <c r="H1519" t="s">
        <v>49</v>
      </c>
      <c r="I1519" t="s">
        <v>45</v>
      </c>
      <c r="J1519">
        <v>2011</v>
      </c>
      <c r="K1519">
        <v>5</v>
      </c>
      <c r="L1519" t="s">
        <v>46</v>
      </c>
      <c r="M1519">
        <v>9033</v>
      </c>
      <c r="N1519">
        <v>0</v>
      </c>
    </row>
    <row r="1520" spans="1:14" x14ac:dyDescent="0.25">
      <c r="A1520" t="s">
        <v>13</v>
      </c>
      <c r="B1520" t="s">
        <v>164</v>
      </c>
      <c r="C1520" t="s">
        <v>87</v>
      </c>
      <c r="D1520" t="s">
        <v>42</v>
      </c>
      <c r="E1520" t="s">
        <v>16</v>
      </c>
      <c r="F1520" t="s">
        <v>87</v>
      </c>
      <c r="G1520" t="s">
        <v>95</v>
      </c>
      <c r="H1520" t="s">
        <v>49</v>
      </c>
      <c r="I1520" t="s">
        <v>45</v>
      </c>
      <c r="J1520">
        <v>2011</v>
      </c>
      <c r="K1520">
        <v>8</v>
      </c>
      <c r="L1520" t="s">
        <v>46</v>
      </c>
      <c r="M1520">
        <v>9033</v>
      </c>
      <c r="N1520">
        <v>0</v>
      </c>
    </row>
    <row r="1521" spans="1:14" x14ac:dyDescent="0.25">
      <c r="A1521" t="s">
        <v>13</v>
      </c>
      <c r="B1521" t="s">
        <v>164</v>
      </c>
      <c r="C1521" t="s">
        <v>87</v>
      </c>
      <c r="D1521" t="s">
        <v>42</v>
      </c>
      <c r="E1521" t="s">
        <v>16</v>
      </c>
      <c r="F1521" t="s">
        <v>87</v>
      </c>
      <c r="G1521" t="s">
        <v>95</v>
      </c>
      <c r="H1521" t="s">
        <v>49</v>
      </c>
      <c r="I1521" t="s">
        <v>45</v>
      </c>
      <c r="J1521">
        <v>2011</v>
      </c>
      <c r="K1521">
        <v>11</v>
      </c>
      <c r="L1521" t="s">
        <v>46</v>
      </c>
      <c r="M1521">
        <v>9033</v>
      </c>
      <c r="N1521">
        <v>0</v>
      </c>
    </row>
    <row r="1522" spans="1:14" x14ac:dyDescent="0.25">
      <c r="A1522" t="s">
        <v>13</v>
      </c>
      <c r="B1522" t="s">
        <v>242</v>
      </c>
      <c r="C1522" t="s">
        <v>87</v>
      </c>
      <c r="D1522" t="s">
        <v>28</v>
      </c>
      <c r="E1522" t="s">
        <v>16</v>
      </c>
      <c r="F1522" t="s">
        <v>87</v>
      </c>
      <c r="G1522" t="s">
        <v>96</v>
      </c>
      <c r="H1522" t="s">
        <v>83</v>
      </c>
      <c r="I1522" t="s">
        <v>29</v>
      </c>
      <c r="J1522">
        <v>2012</v>
      </c>
      <c r="K1522">
        <v>1</v>
      </c>
      <c r="L1522" t="s">
        <v>30</v>
      </c>
      <c r="M1522">
        <v>0</v>
      </c>
      <c r="N1522">
        <v>0</v>
      </c>
    </row>
    <row r="1523" spans="1:14" x14ac:dyDescent="0.25">
      <c r="A1523" t="s">
        <v>13</v>
      </c>
      <c r="B1523" t="s">
        <v>165</v>
      </c>
      <c r="C1523" t="s">
        <v>87</v>
      </c>
      <c r="D1523" t="s">
        <v>31</v>
      </c>
      <c r="E1523" t="s">
        <v>16</v>
      </c>
      <c r="F1523" t="s">
        <v>87</v>
      </c>
      <c r="G1523" t="s">
        <v>96</v>
      </c>
      <c r="H1523" t="s">
        <v>83</v>
      </c>
      <c r="I1523" t="s">
        <v>73</v>
      </c>
      <c r="J1523">
        <v>2010</v>
      </c>
      <c r="K1523">
        <v>1</v>
      </c>
      <c r="L1523" t="s">
        <v>74</v>
      </c>
      <c r="M1523">
        <v>0</v>
      </c>
      <c r="N1523">
        <v>0</v>
      </c>
    </row>
    <row r="1524" spans="1:14" x14ac:dyDescent="0.25">
      <c r="A1524" t="s">
        <v>13</v>
      </c>
      <c r="B1524" t="s">
        <v>227</v>
      </c>
      <c r="C1524" t="s">
        <v>87</v>
      </c>
      <c r="D1524" t="s">
        <v>31</v>
      </c>
      <c r="E1524" t="s">
        <v>16</v>
      </c>
      <c r="F1524" t="s">
        <v>87</v>
      </c>
      <c r="G1524" t="s">
        <v>96</v>
      </c>
      <c r="H1524" t="s">
        <v>83</v>
      </c>
      <c r="I1524" t="s">
        <v>38</v>
      </c>
      <c r="J1524">
        <v>2012</v>
      </c>
      <c r="K1524">
        <v>1</v>
      </c>
      <c r="L1524" t="s">
        <v>39</v>
      </c>
      <c r="M1524">
        <v>0</v>
      </c>
      <c r="N1524">
        <v>0</v>
      </c>
    </row>
    <row r="1525" spans="1:14" x14ac:dyDescent="0.25">
      <c r="A1525" t="s">
        <v>13</v>
      </c>
      <c r="B1525" t="s">
        <v>178</v>
      </c>
      <c r="C1525" t="s">
        <v>87</v>
      </c>
      <c r="D1525" t="s">
        <v>19</v>
      </c>
      <c r="E1525" t="s">
        <v>16</v>
      </c>
      <c r="F1525" t="s">
        <v>87</v>
      </c>
      <c r="G1525" t="s">
        <v>97</v>
      </c>
      <c r="H1525" t="s">
        <v>49</v>
      </c>
      <c r="I1525" t="s">
        <v>20</v>
      </c>
      <c r="J1525">
        <v>2010</v>
      </c>
      <c r="K1525">
        <v>3</v>
      </c>
      <c r="L1525" t="s">
        <v>21</v>
      </c>
      <c r="M1525">
        <v>132.05000000000001</v>
      </c>
      <c r="N1525">
        <v>0</v>
      </c>
    </row>
    <row r="1526" spans="1:14" x14ac:dyDescent="0.25">
      <c r="A1526" t="s">
        <v>13</v>
      </c>
      <c r="B1526" t="s">
        <v>178</v>
      </c>
      <c r="C1526" t="s">
        <v>87</v>
      </c>
      <c r="D1526" t="s">
        <v>19</v>
      </c>
      <c r="E1526" t="s">
        <v>16</v>
      </c>
      <c r="F1526" t="s">
        <v>87</v>
      </c>
      <c r="G1526" t="s">
        <v>97</v>
      </c>
      <c r="H1526" t="s">
        <v>49</v>
      </c>
      <c r="I1526" t="s">
        <v>20</v>
      </c>
      <c r="J1526">
        <v>2011</v>
      </c>
      <c r="K1526">
        <v>2</v>
      </c>
      <c r="L1526" t="s">
        <v>21</v>
      </c>
      <c r="M1526">
        <v>219.66</v>
      </c>
      <c r="N1526">
        <v>0</v>
      </c>
    </row>
    <row r="1527" spans="1:14" x14ac:dyDescent="0.25">
      <c r="A1527" t="s">
        <v>13</v>
      </c>
      <c r="B1527" t="s">
        <v>178</v>
      </c>
      <c r="C1527" t="s">
        <v>87</v>
      </c>
      <c r="D1527" t="s">
        <v>19</v>
      </c>
      <c r="E1527" t="s">
        <v>16</v>
      </c>
      <c r="F1527" t="s">
        <v>87</v>
      </c>
      <c r="G1527" t="s">
        <v>97</v>
      </c>
      <c r="H1527" t="s">
        <v>49</v>
      </c>
      <c r="I1527" t="s">
        <v>20</v>
      </c>
      <c r="J1527">
        <v>2011</v>
      </c>
      <c r="K1527">
        <v>5</v>
      </c>
      <c r="L1527" t="s">
        <v>21</v>
      </c>
      <c r="M1527">
        <v>156.66999999999999</v>
      </c>
      <c r="N1527">
        <v>0</v>
      </c>
    </row>
    <row r="1528" spans="1:14" x14ac:dyDescent="0.25">
      <c r="A1528" t="s">
        <v>13</v>
      </c>
      <c r="B1528" t="s">
        <v>178</v>
      </c>
      <c r="C1528" t="s">
        <v>87</v>
      </c>
      <c r="D1528" t="s">
        <v>19</v>
      </c>
      <c r="E1528" t="s">
        <v>16</v>
      </c>
      <c r="F1528" t="s">
        <v>87</v>
      </c>
      <c r="G1528" t="s">
        <v>97</v>
      </c>
      <c r="H1528" t="s">
        <v>49</v>
      </c>
      <c r="I1528" t="s">
        <v>20</v>
      </c>
      <c r="J1528">
        <v>2012</v>
      </c>
      <c r="K1528">
        <v>2</v>
      </c>
      <c r="L1528" t="s">
        <v>21</v>
      </c>
      <c r="M1528">
        <v>264.42</v>
      </c>
      <c r="N1528">
        <v>0</v>
      </c>
    </row>
    <row r="1529" spans="1:14" x14ac:dyDescent="0.25">
      <c r="A1529" t="s">
        <v>13</v>
      </c>
      <c r="B1529" t="s">
        <v>179</v>
      </c>
      <c r="C1529" t="s">
        <v>87</v>
      </c>
      <c r="D1529" t="s">
        <v>19</v>
      </c>
      <c r="E1529" t="s">
        <v>16</v>
      </c>
      <c r="F1529" t="s">
        <v>87</v>
      </c>
      <c r="G1529" t="s">
        <v>97</v>
      </c>
      <c r="H1529" t="s">
        <v>49</v>
      </c>
      <c r="I1529" t="s">
        <v>22</v>
      </c>
      <c r="J1529">
        <v>2010</v>
      </c>
      <c r="K1529">
        <v>2</v>
      </c>
      <c r="L1529" t="s">
        <v>23</v>
      </c>
      <c r="M1529">
        <v>92.61</v>
      </c>
      <c r="N1529">
        <v>0</v>
      </c>
    </row>
    <row r="1530" spans="1:14" x14ac:dyDescent="0.25">
      <c r="A1530" t="s">
        <v>13</v>
      </c>
      <c r="B1530" t="s">
        <v>179</v>
      </c>
      <c r="C1530" t="s">
        <v>87</v>
      </c>
      <c r="D1530" t="s">
        <v>19</v>
      </c>
      <c r="E1530" t="s">
        <v>16</v>
      </c>
      <c r="F1530" t="s">
        <v>87</v>
      </c>
      <c r="G1530" t="s">
        <v>97</v>
      </c>
      <c r="H1530" t="s">
        <v>49</v>
      </c>
      <c r="I1530" t="s">
        <v>22</v>
      </c>
      <c r="J1530">
        <v>2010</v>
      </c>
      <c r="K1530">
        <v>12</v>
      </c>
      <c r="L1530" t="s">
        <v>23</v>
      </c>
      <c r="M1530">
        <v>99.74</v>
      </c>
      <c r="N1530">
        <v>0</v>
      </c>
    </row>
    <row r="1531" spans="1:14" x14ac:dyDescent="0.25">
      <c r="A1531" t="s">
        <v>13</v>
      </c>
      <c r="B1531" t="s">
        <v>179</v>
      </c>
      <c r="C1531" t="s">
        <v>87</v>
      </c>
      <c r="D1531" t="s">
        <v>19</v>
      </c>
      <c r="E1531" t="s">
        <v>16</v>
      </c>
      <c r="F1531" t="s">
        <v>87</v>
      </c>
      <c r="G1531" t="s">
        <v>97</v>
      </c>
      <c r="H1531" t="s">
        <v>49</v>
      </c>
      <c r="I1531" t="s">
        <v>22</v>
      </c>
      <c r="J1531">
        <v>2011</v>
      </c>
      <c r="K1531">
        <v>9</v>
      </c>
      <c r="L1531" t="s">
        <v>23</v>
      </c>
      <c r="M1531">
        <v>201.88</v>
      </c>
      <c r="N1531">
        <v>0</v>
      </c>
    </row>
    <row r="1532" spans="1:14" x14ac:dyDescent="0.25">
      <c r="A1532" t="s">
        <v>13</v>
      </c>
      <c r="B1532" t="s">
        <v>179</v>
      </c>
      <c r="C1532" t="s">
        <v>87</v>
      </c>
      <c r="D1532" t="s">
        <v>19</v>
      </c>
      <c r="E1532" t="s">
        <v>16</v>
      </c>
      <c r="F1532" t="s">
        <v>87</v>
      </c>
      <c r="G1532" t="s">
        <v>97</v>
      </c>
      <c r="H1532" t="s">
        <v>49</v>
      </c>
      <c r="I1532" t="s">
        <v>22</v>
      </c>
      <c r="J1532">
        <v>2012</v>
      </c>
      <c r="K1532">
        <v>5</v>
      </c>
      <c r="L1532" t="s">
        <v>23</v>
      </c>
      <c r="M1532">
        <v>212.25</v>
      </c>
      <c r="N1532">
        <v>0</v>
      </c>
    </row>
    <row r="1533" spans="1:14" x14ac:dyDescent="0.25">
      <c r="A1533" t="s">
        <v>13</v>
      </c>
      <c r="B1533" t="s">
        <v>180</v>
      </c>
      <c r="C1533" t="s">
        <v>87</v>
      </c>
      <c r="D1533" t="s">
        <v>19</v>
      </c>
      <c r="E1533" t="s">
        <v>16</v>
      </c>
      <c r="F1533" t="s">
        <v>87</v>
      </c>
      <c r="G1533" t="s">
        <v>97</v>
      </c>
      <c r="H1533" t="s">
        <v>49</v>
      </c>
      <c r="I1533" t="s">
        <v>24</v>
      </c>
      <c r="J1533">
        <v>2010</v>
      </c>
      <c r="K1533">
        <v>8</v>
      </c>
      <c r="L1533" t="s">
        <v>25</v>
      </c>
      <c r="M1533">
        <v>7.24</v>
      </c>
      <c r="N1533">
        <v>0</v>
      </c>
    </row>
    <row r="1534" spans="1:14" x14ac:dyDescent="0.25">
      <c r="A1534" t="s">
        <v>13</v>
      </c>
      <c r="B1534" t="s">
        <v>181</v>
      </c>
      <c r="C1534" t="s">
        <v>87</v>
      </c>
      <c r="D1534" t="s">
        <v>19</v>
      </c>
      <c r="E1534" t="s">
        <v>16</v>
      </c>
      <c r="F1534" t="s">
        <v>87</v>
      </c>
      <c r="G1534" t="s">
        <v>97</v>
      </c>
      <c r="H1534" t="s">
        <v>49</v>
      </c>
      <c r="I1534" t="s">
        <v>26</v>
      </c>
      <c r="J1534">
        <v>2010</v>
      </c>
      <c r="K1534">
        <v>6</v>
      </c>
      <c r="L1534" t="s">
        <v>50</v>
      </c>
      <c r="M1534">
        <v>407.06</v>
      </c>
      <c r="N1534">
        <v>0</v>
      </c>
    </row>
    <row r="1535" spans="1:14" x14ac:dyDescent="0.25">
      <c r="A1535" t="s">
        <v>13</v>
      </c>
      <c r="B1535" t="s">
        <v>181</v>
      </c>
      <c r="C1535" t="s">
        <v>87</v>
      </c>
      <c r="D1535" t="s">
        <v>19</v>
      </c>
      <c r="E1535" t="s">
        <v>16</v>
      </c>
      <c r="F1535" t="s">
        <v>87</v>
      </c>
      <c r="G1535" t="s">
        <v>97</v>
      </c>
      <c r="H1535" t="s">
        <v>49</v>
      </c>
      <c r="I1535" t="s">
        <v>26</v>
      </c>
      <c r="J1535">
        <v>2012</v>
      </c>
      <c r="K1535">
        <v>1</v>
      </c>
      <c r="L1535" t="s">
        <v>50</v>
      </c>
      <c r="M1535">
        <v>640.29999999999995</v>
      </c>
      <c r="N1535">
        <v>19420</v>
      </c>
    </row>
    <row r="1536" spans="1:14" x14ac:dyDescent="0.25">
      <c r="A1536" t="s">
        <v>13</v>
      </c>
      <c r="B1536" t="s">
        <v>182</v>
      </c>
      <c r="C1536" t="s">
        <v>87</v>
      </c>
      <c r="D1536" t="s">
        <v>28</v>
      </c>
      <c r="E1536" t="s">
        <v>16</v>
      </c>
      <c r="F1536" t="s">
        <v>87</v>
      </c>
      <c r="G1536" t="s">
        <v>97</v>
      </c>
      <c r="H1536" t="s">
        <v>49</v>
      </c>
      <c r="I1536" t="s">
        <v>29</v>
      </c>
      <c r="J1536">
        <v>2011</v>
      </c>
      <c r="K1536">
        <v>1</v>
      </c>
      <c r="L1536" t="s">
        <v>30</v>
      </c>
      <c r="M1536">
        <v>0</v>
      </c>
      <c r="N1536">
        <v>500</v>
      </c>
    </row>
    <row r="1537" spans="1:14" x14ac:dyDescent="0.25">
      <c r="A1537" t="s">
        <v>13</v>
      </c>
      <c r="B1537" t="s">
        <v>235</v>
      </c>
      <c r="C1537" t="s">
        <v>87</v>
      </c>
      <c r="D1537" t="s">
        <v>28</v>
      </c>
      <c r="E1537" t="s">
        <v>16</v>
      </c>
      <c r="F1537" t="s">
        <v>87</v>
      </c>
      <c r="G1537" t="s">
        <v>97</v>
      </c>
      <c r="H1537" t="s">
        <v>49</v>
      </c>
      <c r="I1537" t="s">
        <v>55</v>
      </c>
      <c r="J1537">
        <v>2011</v>
      </c>
      <c r="K1537">
        <v>1</v>
      </c>
      <c r="L1537" t="s">
        <v>79</v>
      </c>
      <c r="M1537">
        <v>0</v>
      </c>
      <c r="N1537">
        <v>0</v>
      </c>
    </row>
    <row r="1538" spans="1:14" x14ac:dyDescent="0.25">
      <c r="A1538" t="s">
        <v>13</v>
      </c>
      <c r="B1538" t="s">
        <v>196</v>
      </c>
      <c r="C1538" t="s">
        <v>87</v>
      </c>
      <c r="D1538" t="s">
        <v>31</v>
      </c>
      <c r="E1538" t="s">
        <v>16</v>
      </c>
      <c r="F1538" t="s">
        <v>87</v>
      </c>
      <c r="G1538" t="s">
        <v>97</v>
      </c>
      <c r="H1538" t="s">
        <v>49</v>
      </c>
      <c r="I1538" t="s">
        <v>32</v>
      </c>
      <c r="J1538">
        <v>2010</v>
      </c>
      <c r="K1538">
        <v>1</v>
      </c>
      <c r="L1538" t="s">
        <v>33</v>
      </c>
      <c r="M1538">
        <v>0</v>
      </c>
      <c r="N1538">
        <v>1500</v>
      </c>
    </row>
    <row r="1539" spans="1:14" x14ac:dyDescent="0.25">
      <c r="A1539" t="s">
        <v>13</v>
      </c>
      <c r="B1539" t="s">
        <v>229</v>
      </c>
      <c r="C1539" t="s">
        <v>87</v>
      </c>
      <c r="D1539" t="s">
        <v>31</v>
      </c>
      <c r="E1539" t="s">
        <v>16</v>
      </c>
      <c r="F1539" t="s">
        <v>87</v>
      </c>
      <c r="G1539" t="s">
        <v>97</v>
      </c>
      <c r="H1539" t="s">
        <v>49</v>
      </c>
      <c r="I1539" t="s">
        <v>34</v>
      </c>
      <c r="J1539">
        <v>2010</v>
      </c>
      <c r="K1539">
        <v>1</v>
      </c>
      <c r="L1539" t="s">
        <v>35</v>
      </c>
      <c r="M1539">
        <v>0</v>
      </c>
      <c r="N1539">
        <v>1000</v>
      </c>
    </row>
    <row r="1540" spans="1:14" x14ac:dyDescent="0.25">
      <c r="A1540" t="s">
        <v>13</v>
      </c>
      <c r="B1540" t="s">
        <v>197</v>
      </c>
      <c r="C1540" t="s">
        <v>87</v>
      </c>
      <c r="D1540" t="s">
        <v>31</v>
      </c>
      <c r="E1540" t="s">
        <v>16</v>
      </c>
      <c r="F1540" t="s">
        <v>87</v>
      </c>
      <c r="G1540" t="s">
        <v>97</v>
      </c>
      <c r="H1540" t="s">
        <v>49</v>
      </c>
      <c r="I1540" t="s">
        <v>84</v>
      </c>
      <c r="J1540">
        <v>2010</v>
      </c>
      <c r="K1540">
        <v>1</v>
      </c>
      <c r="L1540" t="s">
        <v>85</v>
      </c>
      <c r="M1540">
        <v>0</v>
      </c>
      <c r="N1540">
        <v>0</v>
      </c>
    </row>
    <row r="1541" spans="1:14" x14ac:dyDescent="0.25">
      <c r="A1541" t="s">
        <v>13</v>
      </c>
      <c r="B1541" t="s">
        <v>197</v>
      </c>
      <c r="C1541" t="s">
        <v>87</v>
      </c>
      <c r="D1541" t="s">
        <v>31</v>
      </c>
      <c r="E1541" t="s">
        <v>16</v>
      </c>
      <c r="F1541" t="s">
        <v>87</v>
      </c>
      <c r="G1541" t="s">
        <v>97</v>
      </c>
      <c r="H1541" t="s">
        <v>49</v>
      </c>
      <c r="I1541" t="s">
        <v>84</v>
      </c>
      <c r="J1541">
        <v>2012</v>
      </c>
      <c r="K1541">
        <v>7</v>
      </c>
      <c r="L1541" t="s">
        <v>85</v>
      </c>
      <c r="M1541">
        <v>32.130000000000003</v>
      </c>
      <c r="N1541">
        <v>0</v>
      </c>
    </row>
    <row r="1542" spans="1:14" x14ac:dyDescent="0.25">
      <c r="A1542" t="s">
        <v>13</v>
      </c>
      <c r="B1542" t="s">
        <v>198</v>
      </c>
      <c r="C1542" t="s">
        <v>87</v>
      </c>
      <c r="D1542" t="s">
        <v>31</v>
      </c>
      <c r="E1542" t="s">
        <v>16</v>
      </c>
      <c r="F1542" t="s">
        <v>87</v>
      </c>
      <c r="G1542" t="s">
        <v>97</v>
      </c>
      <c r="H1542" t="s">
        <v>49</v>
      </c>
      <c r="I1542" t="s">
        <v>40</v>
      </c>
      <c r="J1542">
        <v>2011</v>
      </c>
      <c r="K1542">
        <v>1</v>
      </c>
      <c r="L1542" t="s">
        <v>41</v>
      </c>
      <c r="M1542">
        <v>0</v>
      </c>
      <c r="N1542">
        <v>1000</v>
      </c>
    </row>
    <row r="1543" spans="1:14" x14ac:dyDescent="0.25">
      <c r="A1543" t="s">
        <v>13</v>
      </c>
      <c r="B1543" t="s">
        <v>230</v>
      </c>
      <c r="C1543" t="s">
        <v>87</v>
      </c>
      <c r="D1543" t="s">
        <v>77</v>
      </c>
      <c r="E1543" t="s">
        <v>16</v>
      </c>
      <c r="F1543" t="s">
        <v>87</v>
      </c>
      <c r="G1543" t="s">
        <v>97</v>
      </c>
      <c r="H1543" t="s">
        <v>49</v>
      </c>
      <c r="I1543" t="s">
        <v>78</v>
      </c>
      <c r="J1543">
        <v>2011</v>
      </c>
      <c r="K1543">
        <v>1</v>
      </c>
      <c r="L1543" t="s">
        <v>86</v>
      </c>
      <c r="M1543">
        <v>0</v>
      </c>
      <c r="N1543">
        <v>0</v>
      </c>
    </row>
    <row r="1544" spans="1:14" x14ac:dyDescent="0.25">
      <c r="A1544" t="s">
        <v>13</v>
      </c>
      <c r="B1544" t="s">
        <v>200</v>
      </c>
      <c r="C1544" t="s">
        <v>87</v>
      </c>
      <c r="D1544" t="s">
        <v>42</v>
      </c>
      <c r="E1544" t="s">
        <v>16</v>
      </c>
      <c r="F1544" t="s">
        <v>87</v>
      </c>
      <c r="G1544" t="s">
        <v>97</v>
      </c>
      <c r="H1544" t="s">
        <v>49</v>
      </c>
      <c r="I1544" t="s">
        <v>45</v>
      </c>
      <c r="J1544">
        <v>2012</v>
      </c>
      <c r="K1544">
        <v>1</v>
      </c>
      <c r="L1544" t="s">
        <v>46</v>
      </c>
      <c r="M1544">
        <v>2575</v>
      </c>
      <c r="N1544">
        <v>30900</v>
      </c>
    </row>
    <row r="1545" spans="1:14" x14ac:dyDescent="0.25">
      <c r="A1545" t="s">
        <v>13</v>
      </c>
      <c r="B1545" t="s">
        <v>201</v>
      </c>
      <c r="C1545" t="s">
        <v>87</v>
      </c>
      <c r="D1545" t="s">
        <v>42</v>
      </c>
      <c r="E1545" t="s">
        <v>16</v>
      </c>
      <c r="F1545" t="s">
        <v>87</v>
      </c>
      <c r="G1545" t="s">
        <v>97</v>
      </c>
      <c r="H1545" t="s">
        <v>49</v>
      </c>
      <c r="I1545" t="s">
        <v>47</v>
      </c>
      <c r="J1545">
        <v>2012</v>
      </c>
      <c r="K1545">
        <v>4</v>
      </c>
      <c r="L1545" t="s">
        <v>48</v>
      </c>
      <c r="M1545">
        <v>592</v>
      </c>
      <c r="N1545">
        <v>0</v>
      </c>
    </row>
    <row r="1546" spans="1:14" x14ac:dyDescent="0.25">
      <c r="A1546" t="s">
        <v>13</v>
      </c>
      <c r="B1546" t="s">
        <v>202</v>
      </c>
      <c r="C1546" t="s">
        <v>87</v>
      </c>
      <c r="D1546" t="s">
        <v>77</v>
      </c>
      <c r="E1546" t="s">
        <v>16</v>
      </c>
      <c r="F1546" t="s">
        <v>87</v>
      </c>
      <c r="G1546" t="s">
        <v>99</v>
      </c>
      <c r="H1546" t="s">
        <v>49</v>
      </c>
      <c r="I1546" t="s">
        <v>78</v>
      </c>
      <c r="J1546">
        <v>2012</v>
      </c>
      <c r="K1546">
        <v>13</v>
      </c>
      <c r="L1546" t="s">
        <v>100</v>
      </c>
      <c r="M1546">
        <v>-0.04</v>
      </c>
      <c r="N1546">
        <v>0</v>
      </c>
    </row>
    <row r="1547" spans="1:14" x14ac:dyDescent="0.25">
      <c r="A1547" t="s">
        <v>13</v>
      </c>
      <c r="B1547" t="s">
        <v>171</v>
      </c>
      <c r="C1547" t="s">
        <v>87</v>
      </c>
      <c r="D1547" t="s">
        <v>31</v>
      </c>
      <c r="E1547" t="s">
        <v>16</v>
      </c>
      <c r="F1547" t="s">
        <v>87</v>
      </c>
      <c r="G1547" t="s">
        <v>95</v>
      </c>
      <c r="H1547" t="s">
        <v>49</v>
      </c>
      <c r="I1547" t="s">
        <v>62</v>
      </c>
      <c r="J1547">
        <v>2010</v>
      </c>
      <c r="K1547">
        <v>1</v>
      </c>
      <c r="L1547" t="s">
        <v>63</v>
      </c>
      <c r="M1547">
        <v>0</v>
      </c>
      <c r="N1547">
        <v>128000</v>
      </c>
    </row>
    <row r="1548" spans="1:14" x14ac:dyDescent="0.25">
      <c r="A1548" t="s">
        <v>13</v>
      </c>
      <c r="B1548" t="s">
        <v>171</v>
      </c>
      <c r="C1548" t="s">
        <v>87</v>
      </c>
      <c r="D1548" t="s">
        <v>31</v>
      </c>
      <c r="E1548" t="s">
        <v>16</v>
      </c>
      <c r="F1548" t="s">
        <v>87</v>
      </c>
      <c r="G1548" t="s">
        <v>95</v>
      </c>
      <c r="H1548" t="s">
        <v>49</v>
      </c>
      <c r="I1548" t="s">
        <v>62</v>
      </c>
      <c r="J1548">
        <v>2010</v>
      </c>
      <c r="K1548">
        <v>3</v>
      </c>
      <c r="L1548" t="s">
        <v>63</v>
      </c>
      <c r="M1548">
        <v>14066.74</v>
      </c>
      <c r="N1548">
        <v>0</v>
      </c>
    </row>
    <row r="1549" spans="1:14" x14ac:dyDescent="0.25">
      <c r="A1549" t="s">
        <v>13</v>
      </c>
      <c r="B1549" t="s">
        <v>171</v>
      </c>
      <c r="C1549" t="s">
        <v>87</v>
      </c>
      <c r="D1549" t="s">
        <v>31</v>
      </c>
      <c r="E1549" t="s">
        <v>16</v>
      </c>
      <c r="F1549" t="s">
        <v>87</v>
      </c>
      <c r="G1549" t="s">
        <v>95</v>
      </c>
      <c r="H1549" t="s">
        <v>49</v>
      </c>
      <c r="I1549" t="s">
        <v>62</v>
      </c>
      <c r="J1549">
        <v>2010</v>
      </c>
      <c r="K1549">
        <v>8</v>
      </c>
      <c r="L1549" t="s">
        <v>63</v>
      </c>
      <c r="M1549">
        <v>13535.78</v>
      </c>
      <c r="N1549">
        <v>0</v>
      </c>
    </row>
    <row r="1550" spans="1:14" x14ac:dyDescent="0.25">
      <c r="A1550" t="s">
        <v>13</v>
      </c>
      <c r="B1550" t="s">
        <v>171</v>
      </c>
      <c r="C1550" t="s">
        <v>87</v>
      </c>
      <c r="D1550" t="s">
        <v>31</v>
      </c>
      <c r="E1550" t="s">
        <v>16</v>
      </c>
      <c r="F1550" t="s">
        <v>87</v>
      </c>
      <c r="G1550" t="s">
        <v>95</v>
      </c>
      <c r="H1550" t="s">
        <v>49</v>
      </c>
      <c r="I1550" t="s">
        <v>62</v>
      </c>
      <c r="J1550">
        <v>2010</v>
      </c>
      <c r="K1550">
        <v>10</v>
      </c>
      <c r="L1550" t="s">
        <v>63</v>
      </c>
      <c r="M1550">
        <v>852</v>
      </c>
      <c r="N1550">
        <v>0</v>
      </c>
    </row>
    <row r="1551" spans="1:14" x14ac:dyDescent="0.25">
      <c r="A1551" t="s">
        <v>13</v>
      </c>
      <c r="B1551" t="s">
        <v>171</v>
      </c>
      <c r="C1551" t="s">
        <v>87</v>
      </c>
      <c r="D1551" t="s">
        <v>31</v>
      </c>
      <c r="E1551" t="s">
        <v>16</v>
      </c>
      <c r="F1551" t="s">
        <v>87</v>
      </c>
      <c r="G1551" t="s">
        <v>95</v>
      </c>
      <c r="H1551" t="s">
        <v>49</v>
      </c>
      <c r="I1551" t="s">
        <v>62</v>
      </c>
      <c r="J1551">
        <v>2012</v>
      </c>
      <c r="K1551">
        <v>3</v>
      </c>
      <c r="L1551" t="s">
        <v>63</v>
      </c>
      <c r="M1551">
        <v>4451.93</v>
      </c>
      <c r="N1551">
        <v>-3250</v>
      </c>
    </row>
    <row r="1552" spans="1:14" x14ac:dyDescent="0.25">
      <c r="A1552" t="s">
        <v>13</v>
      </c>
      <c r="B1552" t="s">
        <v>159</v>
      </c>
      <c r="C1552" t="s">
        <v>87</v>
      </c>
      <c r="D1552" t="s">
        <v>31</v>
      </c>
      <c r="E1552" t="s">
        <v>16</v>
      </c>
      <c r="F1552" t="s">
        <v>87</v>
      </c>
      <c r="G1552" t="s">
        <v>95</v>
      </c>
      <c r="H1552" t="s">
        <v>49</v>
      </c>
      <c r="I1552" t="s">
        <v>32</v>
      </c>
      <c r="J1552">
        <v>2010</v>
      </c>
      <c r="K1552">
        <v>6</v>
      </c>
      <c r="L1552" t="s">
        <v>33</v>
      </c>
      <c r="M1552">
        <v>234.56</v>
      </c>
      <c r="N1552">
        <v>0</v>
      </c>
    </row>
    <row r="1553" spans="1:14" x14ac:dyDescent="0.25">
      <c r="A1553" t="s">
        <v>13</v>
      </c>
      <c r="B1553" t="s">
        <v>159</v>
      </c>
      <c r="C1553" t="s">
        <v>87</v>
      </c>
      <c r="D1553" t="s">
        <v>31</v>
      </c>
      <c r="E1553" t="s">
        <v>16</v>
      </c>
      <c r="F1553" t="s">
        <v>87</v>
      </c>
      <c r="G1553" t="s">
        <v>95</v>
      </c>
      <c r="H1553" t="s">
        <v>49</v>
      </c>
      <c r="I1553" t="s">
        <v>32</v>
      </c>
      <c r="J1553">
        <v>2012</v>
      </c>
      <c r="K1553">
        <v>7</v>
      </c>
      <c r="L1553" t="s">
        <v>33</v>
      </c>
      <c r="M1553">
        <v>523.21</v>
      </c>
      <c r="N1553">
        <v>0</v>
      </c>
    </row>
    <row r="1554" spans="1:14" x14ac:dyDescent="0.25">
      <c r="A1554" t="s">
        <v>13</v>
      </c>
      <c r="B1554" t="s">
        <v>160</v>
      </c>
      <c r="C1554" t="s">
        <v>87</v>
      </c>
      <c r="D1554" t="s">
        <v>31</v>
      </c>
      <c r="E1554" t="s">
        <v>16</v>
      </c>
      <c r="F1554" t="s">
        <v>87</v>
      </c>
      <c r="G1554" t="s">
        <v>95</v>
      </c>
      <c r="H1554" t="s">
        <v>49</v>
      </c>
      <c r="I1554" t="s">
        <v>34</v>
      </c>
      <c r="J1554">
        <v>2011</v>
      </c>
      <c r="K1554">
        <v>5</v>
      </c>
      <c r="L1554" t="s">
        <v>35</v>
      </c>
      <c r="M1554">
        <v>65.48</v>
      </c>
      <c r="N1554">
        <v>0</v>
      </c>
    </row>
    <row r="1555" spans="1:14" x14ac:dyDescent="0.25">
      <c r="A1555" t="s">
        <v>13</v>
      </c>
      <c r="B1555" t="s">
        <v>160</v>
      </c>
      <c r="C1555" t="s">
        <v>87</v>
      </c>
      <c r="D1555" t="s">
        <v>31</v>
      </c>
      <c r="E1555" t="s">
        <v>16</v>
      </c>
      <c r="F1555" t="s">
        <v>87</v>
      </c>
      <c r="G1555" t="s">
        <v>95</v>
      </c>
      <c r="H1555" t="s">
        <v>49</v>
      </c>
      <c r="I1555" t="s">
        <v>34</v>
      </c>
      <c r="J1555">
        <v>2012</v>
      </c>
      <c r="K1555">
        <v>10</v>
      </c>
      <c r="L1555" t="s">
        <v>35</v>
      </c>
      <c r="M1555">
        <v>189.65</v>
      </c>
      <c r="N1555">
        <v>0</v>
      </c>
    </row>
    <row r="1556" spans="1:14" x14ac:dyDescent="0.25">
      <c r="A1556" t="s">
        <v>13</v>
      </c>
      <c r="B1556" t="s">
        <v>184</v>
      </c>
      <c r="C1556" t="s">
        <v>87</v>
      </c>
      <c r="D1556" t="s">
        <v>31</v>
      </c>
      <c r="E1556" t="s">
        <v>16</v>
      </c>
      <c r="F1556" t="s">
        <v>87</v>
      </c>
      <c r="G1556" t="s">
        <v>95</v>
      </c>
      <c r="H1556" t="s">
        <v>49</v>
      </c>
      <c r="I1556" t="s">
        <v>36</v>
      </c>
      <c r="J1556">
        <v>2010</v>
      </c>
      <c r="K1556">
        <v>4</v>
      </c>
      <c r="L1556" t="s">
        <v>37</v>
      </c>
      <c r="M1556">
        <v>13872</v>
      </c>
      <c r="N1556">
        <v>0</v>
      </c>
    </row>
    <row r="1557" spans="1:14" x14ac:dyDescent="0.25">
      <c r="A1557" t="s">
        <v>13</v>
      </c>
      <c r="B1557" t="s">
        <v>184</v>
      </c>
      <c r="C1557" t="s">
        <v>87</v>
      </c>
      <c r="D1557" t="s">
        <v>31</v>
      </c>
      <c r="E1557" t="s">
        <v>16</v>
      </c>
      <c r="F1557" t="s">
        <v>87</v>
      </c>
      <c r="G1557" t="s">
        <v>95</v>
      </c>
      <c r="H1557" t="s">
        <v>49</v>
      </c>
      <c r="I1557" t="s">
        <v>36</v>
      </c>
      <c r="J1557">
        <v>2011</v>
      </c>
      <c r="K1557">
        <v>3</v>
      </c>
      <c r="L1557" t="s">
        <v>37</v>
      </c>
      <c r="M1557">
        <v>11705</v>
      </c>
      <c r="N1557">
        <v>0</v>
      </c>
    </row>
    <row r="1558" spans="1:14" x14ac:dyDescent="0.25">
      <c r="A1558" t="s">
        <v>13</v>
      </c>
      <c r="B1558" t="s">
        <v>184</v>
      </c>
      <c r="C1558" t="s">
        <v>87</v>
      </c>
      <c r="D1558" t="s">
        <v>31</v>
      </c>
      <c r="E1558" t="s">
        <v>16</v>
      </c>
      <c r="F1558" t="s">
        <v>87</v>
      </c>
      <c r="G1558" t="s">
        <v>95</v>
      </c>
      <c r="H1558" t="s">
        <v>49</v>
      </c>
      <c r="I1558" t="s">
        <v>36</v>
      </c>
      <c r="J1558">
        <v>2011</v>
      </c>
      <c r="K1558">
        <v>6</v>
      </c>
      <c r="L1558" t="s">
        <v>37</v>
      </c>
      <c r="M1558">
        <v>11705</v>
      </c>
      <c r="N1558">
        <v>0</v>
      </c>
    </row>
    <row r="1559" spans="1:14" x14ac:dyDescent="0.25">
      <c r="A1559" t="s">
        <v>13</v>
      </c>
      <c r="B1559" t="s">
        <v>184</v>
      </c>
      <c r="C1559" t="s">
        <v>87</v>
      </c>
      <c r="D1559" t="s">
        <v>31</v>
      </c>
      <c r="E1559" t="s">
        <v>16</v>
      </c>
      <c r="F1559" t="s">
        <v>87</v>
      </c>
      <c r="G1559" t="s">
        <v>95</v>
      </c>
      <c r="H1559" t="s">
        <v>49</v>
      </c>
      <c r="I1559" t="s">
        <v>36</v>
      </c>
      <c r="J1559">
        <v>2011</v>
      </c>
      <c r="K1559">
        <v>9</v>
      </c>
      <c r="L1559" t="s">
        <v>37</v>
      </c>
      <c r="M1559">
        <v>11705</v>
      </c>
      <c r="N1559">
        <v>0</v>
      </c>
    </row>
    <row r="1560" spans="1:14" x14ac:dyDescent="0.25">
      <c r="A1560" t="s">
        <v>13</v>
      </c>
      <c r="B1560" t="s">
        <v>184</v>
      </c>
      <c r="C1560" t="s">
        <v>87</v>
      </c>
      <c r="D1560" t="s">
        <v>31</v>
      </c>
      <c r="E1560" t="s">
        <v>16</v>
      </c>
      <c r="F1560" t="s">
        <v>87</v>
      </c>
      <c r="G1560" t="s">
        <v>95</v>
      </c>
      <c r="H1560" t="s">
        <v>49</v>
      </c>
      <c r="I1560" t="s">
        <v>36</v>
      </c>
      <c r="J1560">
        <v>2011</v>
      </c>
      <c r="K1560">
        <v>12</v>
      </c>
      <c r="L1560" t="s">
        <v>37</v>
      </c>
      <c r="M1560">
        <v>11705</v>
      </c>
      <c r="N1560">
        <v>0</v>
      </c>
    </row>
    <row r="1561" spans="1:14" x14ac:dyDescent="0.25">
      <c r="A1561" t="s">
        <v>13</v>
      </c>
      <c r="B1561" t="s">
        <v>218</v>
      </c>
      <c r="C1561" t="s">
        <v>87</v>
      </c>
      <c r="D1561" t="s">
        <v>31</v>
      </c>
      <c r="E1561" t="s">
        <v>16</v>
      </c>
      <c r="F1561" t="s">
        <v>87</v>
      </c>
      <c r="G1561" t="s">
        <v>95</v>
      </c>
      <c r="H1561" t="s">
        <v>49</v>
      </c>
      <c r="I1561" t="s">
        <v>40</v>
      </c>
      <c r="J1561">
        <v>2010</v>
      </c>
      <c r="K1561">
        <v>8</v>
      </c>
      <c r="L1561" t="s">
        <v>41</v>
      </c>
      <c r="M1561">
        <v>2986.96</v>
      </c>
      <c r="N1561">
        <v>0</v>
      </c>
    </row>
    <row r="1562" spans="1:14" x14ac:dyDescent="0.25">
      <c r="A1562" t="s">
        <v>13</v>
      </c>
      <c r="B1562" t="s">
        <v>218</v>
      </c>
      <c r="C1562" t="s">
        <v>87</v>
      </c>
      <c r="D1562" t="s">
        <v>31</v>
      </c>
      <c r="E1562" t="s">
        <v>16</v>
      </c>
      <c r="F1562" t="s">
        <v>87</v>
      </c>
      <c r="G1562" t="s">
        <v>95</v>
      </c>
      <c r="H1562" t="s">
        <v>49</v>
      </c>
      <c r="I1562" t="s">
        <v>40</v>
      </c>
      <c r="J1562">
        <v>2011</v>
      </c>
      <c r="K1562">
        <v>11</v>
      </c>
      <c r="L1562" t="s">
        <v>41</v>
      </c>
      <c r="M1562">
        <v>4032.15</v>
      </c>
      <c r="N1562">
        <v>0</v>
      </c>
    </row>
    <row r="1563" spans="1:14" x14ac:dyDescent="0.25">
      <c r="A1563" t="s">
        <v>13</v>
      </c>
      <c r="B1563" t="s">
        <v>218</v>
      </c>
      <c r="C1563" t="s">
        <v>87</v>
      </c>
      <c r="D1563" t="s">
        <v>31</v>
      </c>
      <c r="E1563" t="s">
        <v>16</v>
      </c>
      <c r="F1563" t="s">
        <v>87</v>
      </c>
      <c r="G1563" t="s">
        <v>95</v>
      </c>
      <c r="H1563" t="s">
        <v>49</v>
      </c>
      <c r="I1563" t="s">
        <v>40</v>
      </c>
      <c r="J1563">
        <v>2012</v>
      </c>
      <c r="K1563">
        <v>8</v>
      </c>
      <c r="L1563" t="s">
        <v>41</v>
      </c>
      <c r="M1563">
        <v>8038.69</v>
      </c>
      <c r="N1563">
        <v>0</v>
      </c>
    </row>
    <row r="1564" spans="1:14" x14ac:dyDescent="0.25">
      <c r="A1564" t="s">
        <v>13</v>
      </c>
      <c r="B1564" t="s">
        <v>233</v>
      </c>
      <c r="C1564" t="s">
        <v>87</v>
      </c>
      <c r="D1564" t="s">
        <v>66</v>
      </c>
      <c r="E1564" t="s">
        <v>16</v>
      </c>
      <c r="F1564" t="s">
        <v>87</v>
      </c>
      <c r="G1564" t="s">
        <v>95</v>
      </c>
      <c r="H1564" t="s">
        <v>49</v>
      </c>
      <c r="I1564" t="s">
        <v>67</v>
      </c>
      <c r="J1564">
        <v>2012</v>
      </c>
      <c r="K1564">
        <v>1</v>
      </c>
      <c r="L1564" t="s">
        <v>68</v>
      </c>
      <c r="M1564">
        <v>0</v>
      </c>
      <c r="N1564">
        <v>0</v>
      </c>
    </row>
    <row r="1565" spans="1:14" x14ac:dyDescent="0.25">
      <c r="A1565" t="s">
        <v>13</v>
      </c>
      <c r="B1565" t="s">
        <v>187</v>
      </c>
      <c r="C1565" t="s">
        <v>87</v>
      </c>
      <c r="D1565" t="s">
        <v>42</v>
      </c>
      <c r="E1565" t="s">
        <v>16</v>
      </c>
      <c r="F1565" t="s">
        <v>87</v>
      </c>
      <c r="G1565" t="s">
        <v>95</v>
      </c>
      <c r="H1565" t="s">
        <v>49</v>
      </c>
      <c r="I1565" t="s">
        <v>70</v>
      </c>
      <c r="J1565">
        <v>2010</v>
      </c>
      <c r="K1565">
        <v>4</v>
      </c>
      <c r="L1565" t="s">
        <v>98</v>
      </c>
      <c r="M1565">
        <v>25</v>
      </c>
      <c r="N1565">
        <v>0</v>
      </c>
    </row>
    <row r="1566" spans="1:14" x14ac:dyDescent="0.25">
      <c r="A1566" t="s">
        <v>13</v>
      </c>
      <c r="B1566" t="s">
        <v>187</v>
      </c>
      <c r="C1566" t="s">
        <v>87</v>
      </c>
      <c r="D1566" t="s">
        <v>42</v>
      </c>
      <c r="E1566" t="s">
        <v>16</v>
      </c>
      <c r="F1566" t="s">
        <v>87</v>
      </c>
      <c r="G1566" t="s">
        <v>95</v>
      </c>
      <c r="H1566" t="s">
        <v>49</v>
      </c>
      <c r="I1566" t="s">
        <v>70</v>
      </c>
      <c r="J1566">
        <v>2010</v>
      </c>
      <c r="K1566">
        <v>7</v>
      </c>
      <c r="L1566" t="s">
        <v>98</v>
      </c>
      <c r="M1566">
        <v>25</v>
      </c>
      <c r="N1566">
        <v>0</v>
      </c>
    </row>
    <row r="1567" spans="1:14" x14ac:dyDescent="0.25">
      <c r="A1567" t="s">
        <v>13</v>
      </c>
      <c r="B1567" t="s">
        <v>187</v>
      </c>
      <c r="C1567" t="s">
        <v>87</v>
      </c>
      <c r="D1567" t="s">
        <v>42</v>
      </c>
      <c r="E1567" t="s">
        <v>16</v>
      </c>
      <c r="F1567" t="s">
        <v>87</v>
      </c>
      <c r="G1567" t="s">
        <v>95</v>
      </c>
      <c r="H1567" t="s">
        <v>49</v>
      </c>
      <c r="I1567" t="s">
        <v>70</v>
      </c>
      <c r="J1567">
        <v>2010</v>
      </c>
      <c r="K1567">
        <v>10</v>
      </c>
      <c r="L1567" t="s">
        <v>98</v>
      </c>
      <c r="M1567">
        <v>25</v>
      </c>
      <c r="N1567">
        <v>0</v>
      </c>
    </row>
    <row r="1568" spans="1:14" x14ac:dyDescent="0.25">
      <c r="A1568" t="s">
        <v>13</v>
      </c>
      <c r="B1568" t="s">
        <v>187</v>
      </c>
      <c r="C1568" t="s">
        <v>87</v>
      </c>
      <c r="D1568" t="s">
        <v>42</v>
      </c>
      <c r="E1568" t="s">
        <v>16</v>
      </c>
      <c r="F1568" t="s">
        <v>87</v>
      </c>
      <c r="G1568" t="s">
        <v>95</v>
      </c>
      <c r="H1568" t="s">
        <v>49</v>
      </c>
      <c r="I1568" t="s">
        <v>70</v>
      </c>
      <c r="J1568">
        <v>2011</v>
      </c>
      <c r="K1568">
        <v>1</v>
      </c>
      <c r="L1568" t="s">
        <v>98</v>
      </c>
      <c r="M1568">
        <v>58</v>
      </c>
      <c r="N1568">
        <v>700</v>
      </c>
    </row>
    <row r="1569" spans="1:14" x14ac:dyDescent="0.25">
      <c r="A1569" t="s">
        <v>13</v>
      </c>
      <c r="B1569" t="s">
        <v>162</v>
      </c>
      <c r="C1569" t="s">
        <v>87</v>
      </c>
      <c r="D1569" t="s">
        <v>42</v>
      </c>
      <c r="E1569" t="s">
        <v>16</v>
      </c>
      <c r="F1569" t="s">
        <v>87</v>
      </c>
      <c r="G1569" t="s">
        <v>95</v>
      </c>
      <c r="H1569" t="s">
        <v>49</v>
      </c>
      <c r="I1569" t="s">
        <v>51</v>
      </c>
      <c r="J1569">
        <v>2010</v>
      </c>
      <c r="K1569">
        <v>4</v>
      </c>
      <c r="L1569" t="s">
        <v>52</v>
      </c>
      <c r="M1569">
        <v>442</v>
      </c>
      <c r="N1569">
        <v>0</v>
      </c>
    </row>
    <row r="1570" spans="1:14" x14ac:dyDescent="0.25">
      <c r="A1570" t="s">
        <v>13</v>
      </c>
      <c r="B1570" t="s">
        <v>162</v>
      </c>
      <c r="C1570" t="s">
        <v>87</v>
      </c>
      <c r="D1570" t="s">
        <v>42</v>
      </c>
      <c r="E1570" t="s">
        <v>16</v>
      </c>
      <c r="F1570" t="s">
        <v>87</v>
      </c>
      <c r="G1570" t="s">
        <v>95</v>
      </c>
      <c r="H1570" t="s">
        <v>49</v>
      </c>
      <c r="I1570" t="s">
        <v>51</v>
      </c>
      <c r="J1570">
        <v>2010</v>
      </c>
      <c r="K1570">
        <v>7</v>
      </c>
      <c r="L1570" t="s">
        <v>52</v>
      </c>
      <c r="M1570">
        <v>442</v>
      </c>
      <c r="N1570">
        <v>0</v>
      </c>
    </row>
    <row r="1571" spans="1:14" x14ac:dyDescent="0.25">
      <c r="A1571" t="s">
        <v>13</v>
      </c>
      <c r="B1571" t="s">
        <v>163</v>
      </c>
      <c r="C1571" t="s">
        <v>87</v>
      </c>
      <c r="D1571" t="s">
        <v>42</v>
      </c>
      <c r="E1571" t="s">
        <v>16</v>
      </c>
      <c r="F1571" t="s">
        <v>87</v>
      </c>
      <c r="G1571" t="s">
        <v>95</v>
      </c>
      <c r="H1571" t="s">
        <v>49</v>
      </c>
      <c r="I1571" t="s">
        <v>43</v>
      </c>
      <c r="J1571">
        <v>2012</v>
      </c>
      <c r="K1571">
        <v>2</v>
      </c>
      <c r="L1571" t="s">
        <v>44</v>
      </c>
      <c r="M1571">
        <v>4392</v>
      </c>
      <c r="N1571">
        <v>0</v>
      </c>
    </row>
    <row r="1572" spans="1:14" x14ac:dyDescent="0.25">
      <c r="A1572" t="s">
        <v>13</v>
      </c>
      <c r="B1572" t="s">
        <v>163</v>
      </c>
      <c r="C1572" t="s">
        <v>87</v>
      </c>
      <c r="D1572" t="s">
        <v>42</v>
      </c>
      <c r="E1572" t="s">
        <v>16</v>
      </c>
      <c r="F1572" t="s">
        <v>87</v>
      </c>
      <c r="G1572" t="s">
        <v>95</v>
      </c>
      <c r="H1572" t="s">
        <v>49</v>
      </c>
      <c r="I1572" t="s">
        <v>43</v>
      </c>
      <c r="J1572">
        <v>2012</v>
      </c>
      <c r="K1572">
        <v>5</v>
      </c>
      <c r="L1572" t="s">
        <v>44</v>
      </c>
      <c r="M1572">
        <v>4392</v>
      </c>
      <c r="N1572">
        <v>0</v>
      </c>
    </row>
    <row r="1573" spans="1:14" x14ac:dyDescent="0.25">
      <c r="A1573" t="s">
        <v>13</v>
      </c>
      <c r="B1573" t="s">
        <v>164</v>
      </c>
      <c r="C1573" t="s">
        <v>87</v>
      </c>
      <c r="D1573" t="s">
        <v>42</v>
      </c>
      <c r="E1573" t="s">
        <v>16</v>
      </c>
      <c r="F1573" t="s">
        <v>87</v>
      </c>
      <c r="G1573" t="s">
        <v>95</v>
      </c>
      <c r="H1573" t="s">
        <v>49</v>
      </c>
      <c r="I1573" t="s">
        <v>45</v>
      </c>
      <c r="J1573">
        <v>2010</v>
      </c>
      <c r="K1573">
        <v>2</v>
      </c>
      <c r="L1573" t="s">
        <v>46</v>
      </c>
      <c r="M1573">
        <v>7853</v>
      </c>
      <c r="N1573">
        <v>0</v>
      </c>
    </row>
    <row r="1574" spans="1:14" x14ac:dyDescent="0.25">
      <c r="A1574" t="s">
        <v>13</v>
      </c>
      <c r="B1574" t="s">
        <v>164</v>
      </c>
      <c r="C1574" t="s">
        <v>87</v>
      </c>
      <c r="D1574" t="s">
        <v>42</v>
      </c>
      <c r="E1574" t="s">
        <v>16</v>
      </c>
      <c r="F1574" t="s">
        <v>87</v>
      </c>
      <c r="G1574" t="s">
        <v>95</v>
      </c>
      <c r="H1574" t="s">
        <v>49</v>
      </c>
      <c r="I1574" t="s">
        <v>45</v>
      </c>
      <c r="J1574">
        <v>2010</v>
      </c>
      <c r="K1574">
        <v>5</v>
      </c>
      <c r="L1574" t="s">
        <v>46</v>
      </c>
      <c r="M1574">
        <v>7853</v>
      </c>
      <c r="N1574">
        <v>0</v>
      </c>
    </row>
    <row r="1575" spans="1:14" x14ac:dyDescent="0.25">
      <c r="A1575" t="s">
        <v>13</v>
      </c>
      <c r="B1575" t="s">
        <v>164</v>
      </c>
      <c r="C1575" t="s">
        <v>87</v>
      </c>
      <c r="D1575" t="s">
        <v>42</v>
      </c>
      <c r="E1575" t="s">
        <v>16</v>
      </c>
      <c r="F1575" t="s">
        <v>87</v>
      </c>
      <c r="G1575" t="s">
        <v>95</v>
      </c>
      <c r="H1575" t="s">
        <v>49</v>
      </c>
      <c r="I1575" t="s">
        <v>45</v>
      </c>
      <c r="J1575">
        <v>2010</v>
      </c>
      <c r="K1575">
        <v>8</v>
      </c>
      <c r="L1575" t="s">
        <v>46</v>
      </c>
      <c r="M1575">
        <v>7853</v>
      </c>
      <c r="N1575">
        <v>0</v>
      </c>
    </row>
    <row r="1576" spans="1:14" x14ac:dyDescent="0.25">
      <c r="A1576" t="s">
        <v>13</v>
      </c>
      <c r="B1576" t="s">
        <v>164</v>
      </c>
      <c r="C1576" t="s">
        <v>87</v>
      </c>
      <c r="D1576" t="s">
        <v>42</v>
      </c>
      <c r="E1576" t="s">
        <v>16</v>
      </c>
      <c r="F1576" t="s">
        <v>87</v>
      </c>
      <c r="G1576" t="s">
        <v>95</v>
      </c>
      <c r="H1576" t="s">
        <v>49</v>
      </c>
      <c r="I1576" t="s">
        <v>45</v>
      </c>
      <c r="J1576">
        <v>2010</v>
      </c>
      <c r="K1576">
        <v>11</v>
      </c>
      <c r="L1576" t="s">
        <v>46</v>
      </c>
      <c r="M1576">
        <v>7853</v>
      </c>
      <c r="N1576">
        <v>0</v>
      </c>
    </row>
    <row r="1577" spans="1:14" x14ac:dyDescent="0.25">
      <c r="A1577" t="s">
        <v>13</v>
      </c>
      <c r="B1577" t="s">
        <v>188</v>
      </c>
      <c r="C1577" t="s">
        <v>87</v>
      </c>
      <c r="D1577" t="s">
        <v>42</v>
      </c>
      <c r="E1577" t="s">
        <v>16</v>
      </c>
      <c r="F1577" t="s">
        <v>87</v>
      </c>
      <c r="G1577" t="s">
        <v>95</v>
      </c>
      <c r="H1577" t="s">
        <v>49</v>
      </c>
      <c r="I1577" t="s">
        <v>47</v>
      </c>
      <c r="J1577">
        <v>2010</v>
      </c>
      <c r="K1577">
        <v>4</v>
      </c>
      <c r="L1577" t="s">
        <v>48</v>
      </c>
      <c r="M1577">
        <v>9866</v>
      </c>
      <c r="N1577">
        <v>0</v>
      </c>
    </row>
    <row r="1578" spans="1:14" x14ac:dyDescent="0.25">
      <c r="A1578" t="s">
        <v>13</v>
      </c>
      <c r="B1578" t="s">
        <v>188</v>
      </c>
      <c r="C1578" t="s">
        <v>87</v>
      </c>
      <c r="D1578" t="s">
        <v>42</v>
      </c>
      <c r="E1578" t="s">
        <v>16</v>
      </c>
      <c r="F1578" t="s">
        <v>87</v>
      </c>
      <c r="G1578" t="s">
        <v>95</v>
      </c>
      <c r="H1578" t="s">
        <v>49</v>
      </c>
      <c r="I1578" t="s">
        <v>47</v>
      </c>
      <c r="J1578">
        <v>2010</v>
      </c>
      <c r="K1578">
        <v>7</v>
      </c>
      <c r="L1578" t="s">
        <v>48</v>
      </c>
      <c r="M1578">
        <v>9866</v>
      </c>
      <c r="N1578">
        <v>0</v>
      </c>
    </row>
    <row r="1579" spans="1:14" x14ac:dyDescent="0.25">
      <c r="A1579" t="s">
        <v>13</v>
      </c>
      <c r="B1579" t="s">
        <v>188</v>
      </c>
      <c r="C1579" t="s">
        <v>87</v>
      </c>
      <c r="D1579" t="s">
        <v>42</v>
      </c>
      <c r="E1579" t="s">
        <v>16</v>
      </c>
      <c r="F1579" t="s">
        <v>87</v>
      </c>
      <c r="G1579" t="s">
        <v>95</v>
      </c>
      <c r="H1579" t="s">
        <v>49</v>
      </c>
      <c r="I1579" t="s">
        <v>47</v>
      </c>
      <c r="J1579">
        <v>2010</v>
      </c>
      <c r="K1579">
        <v>10</v>
      </c>
      <c r="L1579" t="s">
        <v>48</v>
      </c>
      <c r="M1579">
        <v>9866</v>
      </c>
      <c r="N1579">
        <v>0</v>
      </c>
    </row>
    <row r="1580" spans="1:14" x14ac:dyDescent="0.25">
      <c r="A1580" t="s">
        <v>13</v>
      </c>
      <c r="B1580" t="s">
        <v>188</v>
      </c>
      <c r="C1580" t="s">
        <v>87</v>
      </c>
      <c r="D1580" t="s">
        <v>42</v>
      </c>
      <c r="E1580" t="s">
        <v>16</v>
      </c>
      <c r="F1580" t="s">
        <v>87</v>
      </c>
      <c r="G1580" t="s">
        <v>95</v>
      </c>
      <c r="H1580" t="s">
        <v>49</v>
      </c>
      <c r="I1580" t="s">
        <v>47</v>
      </c>
      <c r="J1580">
        <v>2012</v>
      </c>
      <c r="K1580">
        <v>1</v>
      </c>
      <c r="L1580" t="s">
        <v>48</v>
      </c>
      <c r="M1580">
        <v>9091</v>
      </c>
      <c r="N1580">
        <v>109100</v>
      </c>
    </row>
    <row r="1581" spans="1:14" x14ac:dyDescent="0.25">
      <c r="A1581" t="s">
        <v>13</v>
      </c>
      <c r="B1581" t="s">
        <v>191</v>
      </c>
      <c r="C1581" t="s">
        <v>87</v>
      </c>
      <c r="D1581" t="s">
        <v>15</v>
      </c>
      <c r="E1581" t="s">
        <v>16</v>
      </c>
      <c r="F1581" t="s">
        <v>87</v>
      </c>
      <c r="G1581" t="s">
        <v>96</v>
      </c>
      <c r="H1581" t="s">
        <v>83</v>
      </c>
      <c r="I1581" t="s">
        <v>14</v>
      </c>
      <c r="J1581">
        <v>2011</v>
      </c>
      <c r="K1581">
        <v>1</v>
      </c>
      <c r="L1581" t="s">
        <v>18</v>
      </c>
      <c r="M1581">
        <v>0</v>
      </c>
      <c r="N1581">
        <v>0</v>
      </c>
    </row>
    <row r="1582" spans="1:14" x14ac:dyDescent="0.25">
      <c r="A1582" t="s">
        <v>13</v>
      </c>
      <c r="B1582" t="s">
        <v>220</v>
      </c>
      <c r="C1582" t="s">
        <v>87</v>
      </c>
      <c r="D1582" t="s">
        <v>28</v>
      </c>
      <c r="E1582" t="s">
        <v>16</v>
      </c>
      <c r="F1582" t="s">
        <v>87</v>
      </c>
      <c r="G1582" t="s">
        <v>96</v>
      </c>
      <c r="H1582" t="s">
        <v>83</v>
      </c>
      <c r="I1582" t="s">
        <v>55</v>
      </c>
      <c r="J1582">
        <v>2011</v>
      </c>
      <c r="K1582">
        <v>1</v>
      </c>
      <c r="L1582" t="s">
        <v>56</v>
      </c>
      <c r="M1582">
        <v>0</v>
      </c>
      <c r="N1582">
        <v>0</v>
      </c>
    </row>
    <row r="1583" spans="1:14" x14ac:dyDescent="0.25">
      <c r="A1583" t="s">
        <v>13</v>
      </c>
      <c r="B1583" t="s">
        <v>221</v>
      </c>
      <c r="C1583" t="s">
        <v>87</v>
      </c>
      <c r="D1583" t="s">
        <v>31</v>
      </c>
      <c r="E1583" t="s">
        <v>16</v>
      </c>
      <c r="F1583" t="s">
        <v>87</v>
      </c>
      <c r="G1583" t="s">
        <v>96</v>
      </c>
      <c r="H1583" t="s">
        <v>83</v>
      </c>
      <c r="I1583" t="s">
        <v>62</v>
      </c>
      <c r="J1583">
        <v>2011</v>
      </c>
      <c r="K1583">
        <v>1</v>
      </c>
      <c r="L1583" t="s">
        <v>63</v>
      </c>
      <c r="M1583">
        <v>0</v>
      </c>
      <c r="N1583">
        <v>0</v>
      </c>
    </row>
    <row r="1584" spans="1:14" x14ac:dyDescent="0.25">
      <c r="A1584" t="s">
        <v>13</v>
      </c>
      <c r="B1584" t="s">
        <v>222</v>
      </c>
      <c r="C1584" t="s">
        <v>87</v>
      </c>
      <c r="D1584" t="s">
        <v>31</v>
      </c>
      <c r="E1584" t="s">
        <v>16</v>
      </c>
      <c r="F1584" t="s">
        <v>87</v>
      </c>
      <c r="G1584" t="s">
        <v>96</v>
      </c>
      <c r="H1584" t="s">
        <v>83</v>
      </c>
      <c r="I1584" t="s">
        <v>34</v>
      </c>
      <c r="J1584">
        <v>2012</v>
      </c>
      <c r="K1584">
        <v>1</v>
      </c>
      <c r="L1584" t="s">
        <v>35</v>
      </c>
      <c r="M1584">
        <v>0</v>
      </c>
      <c r="N1584">
        <v>0</v>
      </c>
    </row>
    <row r="1585" spans="1:14" x14ac:dyDescent="0.25">
      <c r="A1585" t="s">
        <v>13</v>
      </c>
      <c r="B1585" t="s">
        <v>176</v>
      </c>
      <c r="C1585" t="s">
        <v>87</v>
      </c>
      <c r="D1585" t="s">
        <v>15</v>
      </c>
      <c r="E1585" t="s">
        <v>16</v>
      </c>
      <c r="F1585" t="s">
        <v>87</v>
      </c>
      <c r="G1585" t="s">
        <v>97</v>
      </c>
      <c r="H1585" t="s">
        <v>49</v>
      </c>
      <c r="I1585" t="s">
        <v>14</v>
      </c>
      <c r="J1585">
        <v>2010</v>
      </c>
      <c r="K1585">
        <v>7</v>
      </c>
      <c r="L1585" t="s">
        <v>18</v>
      </c>
      <c r="M1585">
        <v>2381.69</v>
      </c>
      <c r="N1585">
        <v>0</v>
      </c>
    </row>
    <row r="1586" spans="1:14" x14ac:dyDescent="0.25">
      <c r="A1586" t="s">
        <v>13</v>
      </c>
      <c r="B1586" t="s">
        <v>195</v>
      </c>
      <c r="C1586" t="s">
        <v>87</v>
      </c>
      <c r="D1586" t="s">
        <v>15</v>
      </c>
      <c r="E1586" t="s">
        <v>16</v>
      </c>
      <c r="F1586" t="s">
        <v>87</v>
      </c>
      <c r="G1586" t="s">
        <v>97</v>
      </c>
      <c r="H1586" t="s">
        <v>49</v>
      </c>
      <c r="I1586" t="s">
        <v>53</v>
      </c>
      <c r="J1586">
        <v>2011</v>
      </c>
      <c r="K1586">
        <v>1</v>
      </c>
      <c r="L1586" t="s">
        <v>54</v>
      </c>
      <c r="M1586">
        <v>0</v>
      </c>
      <c r="N1586">
        <v>0</v>
      </c>
    </row>
    <row r="1587" spans="1:14" x14ac:dyDescent="0.25">
      <c r="A1587" t="s">
        <v>13</v>
      </c>
      <c r="B1587" t="s">
        <v>179</v>
      </c>
      <c r="C1587" t="s">
        <v>87</v>
      </c>
      <c r="D1587" t="s">
        <v>19</v>
      </c>
      <c r="E1587" t="s">
        <v>16</v>
      </c>
      <c r="F1587" t="s">
        <v>87</v>
      </c>
      <c r="G1587" t="s">
        <v>97</v>
      </c>
      <c r="H1587" t="s">
        <v>49</v>
      </c>
      <c r="I1587" t="s">
        <v>22</v>
      </c>
      <c r="J1587">
        <v>2010</v>
      </c>
      <c r="K1587">
        <v>4</v>
      </c>
      <c r="L1587" t="s">
        <v>23</v>
      </c>
      <c r="M1587">
        <v>91.12</v>
      </c>
      <c r="N1587">
        <v>0</v>
      </c>
    </row>
    <row r="1588" spans="1:14" x14ac:dyDescent="0.25">
      <c r="A1588" t="s">
        <v>13</v>
      </c>
      <c r="B1588" t="s">
        <v>179</v>
      </c>
      <c r="C1588" t="s">
        <v>87</v>
      </c>
      <c r="D1588" t="s">
        <v>19</v>
      </c>
      <c r="E1588" t="s">
        <v>16</v>
      </c>
      <c r="F1588" t="s">
        <v>87</v>
      </c>
      <c r="G1588" t="s">
        <v>97</v>
      </c>
      <c r="H1588" t="s">
        <v>49</v>
      </c>
      <c r="I1588" t="s">
        <v>22</v>
      </c>
      <c r="J1588">
        <v>2011</v>
      </c>
      <c r="K1588">
        <v>7</v>
      </c>
      <c r="L1588" t="s">
        <v>23</v>
      </c>
      <c r="M1588">
        <v>196.06</v>
      </c>
      <c r="N1588">
        <v>0</v>
      </c>
    </row>
    <row r="1589" spans="1:14" x14ac:dyDescent="0.25">
      <c r="A1589" t="s">
        <v>13</v>
      </c>
      <c r="B1589" t="s">
        <v>179</v>
      </c>
      <c r="C1589" t="s">
        <v>87</v>
      </c>
      <c r="D1589" t="s">
        <v>19</v>
      </c>
      <c r="E1589" t="s">
        <v>16</v>
      </c>
      <c r="F1589" t="s">
        <v>87</v>
      </c>
      <c r="G1589" t="s">
        <v>97</v>
      </c>
      <c r="H1589" t="s">
        <v>49</v>
      </c>
      <c r="I1589" t="s">
        <v>22</v>
      </c>
      <c r="J1589">
        <v>2012</v>
      </c>
      <c r="K1589">
        <v>8</v>
      </c>
      <c r="L1589" t="s">
        <v>23</v>
      </c>
      <c r="M1589">
        <v>210.59</v>
      </c>
      <c r="N1589">
        <v>0</v>
      </c>
    </row>
    <row r="1590" spans="1:14" x14ac:dyDescent="0.25">
      <c r="A1590" t="s">
        <v>13</v>
      </c>
      <c r="B1590" t="s">
        <v>181</v>
      </c>
      <c r="C1590" t="s">
        <v>87</v>
      </c>
      <c r="D1590" t="s">
        <v>19</v>
      </c>
      <c r="E1590" t="s">
        <v>16</v>
      </c>
      <c r="F1590" t="s">
        <v>87</v>
      </c>
      <c r="G1590" t="s">
        <v>97</v>
      </c>
      <c r="H1590" t="s">
        <v>49</v>
      </c>
      <c r="I1590" t="s">
        <v>26</v>
      </c>
      <c r="J1590">
        <v>2010</v>
      </c>
      <c r="K1590">
        <v>7</v>
      </c>
      <c r="L1590" t="s">
        <v>50</v>
      </c>
      <c r="M1590">
        <v>473.08</v>
      </c>
      <c r="N1590">
        <v>0</v>
      </c>
    </row>
    <row r="1591" spans="1:14" x14ac:dyDescent="0.25">
      <c r="A1591" t="s">
        <v>13</v>
      </c>
      <c r="B1591" t="s">
        <v>181</v>
      </c>
      <c r="C1591" t="s">
        <v>87</v>
      </c>
      <c r="D1591" t="s">
        <v>19</v>
      </c>
      <c r="E1591" t="s">
        <v>16</v>
      </c>
      <c r="F1591" t="s">
        <v>87</v>
      </c>
      <c r="G1591" t="s">
        <v>97</v>
      </c>
      <c r="H1591" t="s">
        <v>49</v>
      </c>
      <c r="I1591" t="s">
        <v>26</v>
      </c>
      <c r="J1591">
        <v>2011</v>
      </c>
      <c r="K1591">
        <v>11</v>
      </c>
      <c r="L1591" t="s">
        <v>50</v>
      </c>
      <c r="M1591">
        <v>674.1</v>
      </c>
      <c r="N1591">
        <v>0</v>
      </c>
    </row>
    <row r="1592" spans="1:14" x14ac:dyDescent="0.25">
      <c r="A1592" t="s">
        <v>13</v>
      </c>
      <c r="B1592" t="s">
        <v>183</v>
      </c>
      <c r="C1592" t="s">
        <v>87</v>
      </c>
      <c r="D1592" t="s">
        <v>31</v>
      </c>
      <c r="E1592" t="s">
        <v>16</v>
      </c>
      <c r="F1592" t="s">
        <v>87</v>
      </c>
      <c r="G1592" t="s">
        <v>97</v>
      </c>
      <c r="H1592" t="s">
        <v>49</v>
      </c>
      <c r="I1592" t="s">
        <v>62</v>
      </c>
      <c r="J1592">
        <v>2010</v>
      </c>
      <c r="K1592">
        <v>1</v>
      </c>
      <c r="L1592" t="s">
        <v>63</v>
      </c>
      <c r="M1592">
        <v>2500</v>
      </c>
      <c r="N1592">
        <v>574900</v>
      </c>
    </row>
    <row r="1593" spans="1:14" x14ac:dyDescent="0.25">
      <c r="A1593" t="s">
        <v>13</v>
      </c>
      <c r="B1593" t="s">
        <v>183</v>
      </c>
      <c r="C1593" t="s">
        <v>87</v>
      </c>
      <c r="D1593" t="s">
        <v>31</v>
      </c>
      <c r="E1593" t="s">
        <v>16</v>
      </c>
      <c r="F1593" t="s">
        <v>87</v>
      </c>
      <c r="G1593" t="s">
        <v>97</v>
      </c>
      <c r="H1593" t="s">
        <v>49</v>
      </c>
      <c r="I1593" t="s">
        <v>62</v>
      </c>
      <c r="J1593">
        <v>2011</v>
      </c>
      <c r="K1593">
        <v>6</v>
      </c>
      <c r="L1593" t="s">
        <v>63</v>
      </c>
      <c r="M1593">
        <v>11734.16</v>
      </c>
      <c r="N1593">
        <v>0</v>
      </c>
    </row>
    <row r="1594" spans="1:14" x14ac:dyDescent="0.25">
      <c r="A1594" t="s">
        <v>13</v>
      </c>
      <c r="B1594" t="s">
        <v>196</v>
      </c>
      <c r="C1594" t="s">
        <v>87</v>
      </c>
      <c r="D1594" t="s">
        <v>31</v>
      </c>
      <c r="E1594" t="s">
        <v>16</v>
      </c>
      <c r="F1594" t="s">
        <v>87</v>
      </c>
      <c r="G1594" t="s">
        <v>97</v>
      </c>
      <c r="H1594" t="s">
        <v>49</v>
      </c>
      <c r="I1594" t="s">
        <v>32</v>
      </c>
      <c r="J1594">
        <v>2012</v>
      </c>
      <c r="K1594">
        <v>9</v>
      </c>
      <c r="L1594" t="s">
        <v>33</v>
      </c>
      <c r="M1594">
        <v>288.08</v>
      </c>
      <c r="N1594">
        <v>0</v>
      </c>
    </row>
    <row r="1595" spans="1:14" x14ac:dyDescent="0.25">
      <c r="A1595" t="s">
        <v>13</v>
      </c>
      <c r="B1595" t="s">
        <v>196</v>
      </c>
      <c r="C1595" t="s">
        <v>87</v>
      </c>
      <c r="D1595" t="s">
        <v>31</v>
      </c>
      <c r="E1595" t="s">
        <v>16</v>
      </c>
      <c r="F1595" t="s">
        <v>87</v>
      </c>
      <c r="G1595" t="s">
        <v>97</v>
      </c>
      <c r="H1595" t="s">
        <v>49</v>
      </c>
      <c r="I1595" t="s">
        <v>32</v>
      </c>
      <c r="J1595">
        <v>2012</v>
      </c>
      <c r="K1595">
        <v>10</v>
      </c>
      <c r="L1595" t="s">
        <v>33</v>
      </c>
      <c r="M1595">
        <v>103.44</v>
      </c>
      <c r="N1595">
        <v>0</v>
      </c>
    </row>
    <row r="1596" spans="1:14" x14ac:dyDescent="0.25">
      <c r="A1596" t="s">
        <v>13</v>
      </c>
      <c r="B1596" t="s">
        <v>197</v>
      </c>
      <c r="C1596" t="s">
        <v>87</v>
      </c>
      <c r="D1596" t="s">
        <v>31</v>
      </c>
      <c r="E1596" t="s">
        <v>16</v>
      </c>
      <c r="F1596" t="s">
        <v>87</v>
      </c>
      <c r="G1596" t="s">
        <v>97</v>
      </c>
      <c r="H1596" t="s">
        <v>49</v>
      </c>
      <c r="I1596" t="s">
        <v>84</v>
      </c>
      <c r="J1596">
        <v>2010</v>
      </c>
      <c r="K1596">
        <v>12</v>
      </c>
      <c r="L1596" t="s">
        <v>85</v>
      </c>
      <c r="M1596">
        <v>169.36</v>
      </c>
      <c r="N1596">
        <v>0</v>
      </c>
    </row>
    <row r="1597" spans="1:14" x14ac:dyDescent="0.25">
      <c r="A1597" t="s">
        <v>13</v>
      </c>
      <c r="B1597" t="s">
        <v>201</v>
      </c>
      <c r="C1597" t="s">
        <v>87</v>
      </c>
      <c r="D1597" t="s">
        <v>42</v>
      </c>
      <c r="E1597" t="s">
        <v>16</v>
      </c>
      <c r="F1597" t="s">
        <v>87</v>
      </c>
      <c r="G1597" t="s">
        <v>97</v>
      </c>
      <c r="H1597" t="s">
        <v>49</v>
      </c>
      <c r="I1597" t="s">
        <v>47</v>
      </c>
      <c r="J1597">
        <v>2010</v>
      </c>
      <c r="K1597">
        <v>6</v>
      </c>
      <c r="L1597" t="s">
        <v>48</v>
      </c>
      <c r="M1597">
        <v>516</v>
      </c>
      <c r="N1597">
        <v>0</v>
      </c>
    </row>
    <row r="1598" spans="1:14" x14ac:dyDescent="0.25">
      <c r="A1598" t="s">
        <v>13</v>
      </c>
      <c r="B1598" t="s">
        <v>201</v>
      </c>
      <c r="C1598" t="s">
        <v>87</v>
      </c>
      <c r="D1598" t="s">
        <v>42</v>
      </c>
      <c r="E1598" t="s">
        <v>16</v>
      </c>
      <c r="F1598" t="s">
        <v>87</v>
      </c>
      <c r="G1598" t="s">
        <v>97</v>
      </c>
      <c r="H1598" t="s">
        <v>49</v>
      </c>
      <c r="I1598" t="s">
        <v>47</v>
      </c>
      <c r="J1598">
        <v>2010</v>
      </c>
      <c r="K1598">
        <v>9</v>
      </c>
      <c r="L1598" t="s">
        <v>48</v>
      </c>
      <c r="M1598">
        <v>516</v>
      </c>
      <c r="N1598">
        <v>0</v>
      </c>
    </row>
    <row r="1599" spans="1:14" x14ac:dyDescent="0.25">
      <c r="A1599" t="s">
        <v>13</v>
      </c>
      <c r="B1599" t="s">
        <v>201</v>
      </c>
      <c r="C1599" t="s">
        <v>87</v>
      </c>
      <c r="D1599" t="s">
        <v>42</v>
      </c>
      <c r="E1599" t="s">
        <v>16</v>
      </c>
      <c r="F1599" t="s">
        <v>87</v>
      </c>
      <c r="G1599" t="s">
        <v>97</v>
      </c>
      <c r="H1599" t="s">
        <v>49</v>
      </c>
      <c r="I1599" t="s">
        <v>47</v>
      </c>
      <c r="J1599">
        <v>2010</v>
      </c>
      <c r="K1599">
        <v>12</v>
      </c>
      <c r="L1599" t="s">
        <v>48</v>
      </c>
      <c r="M1599">
        <v>516</v>
      </c>
      <c r="N1599">
        <v>0</v>
      </c>
    </row>
    <row r="1600" spans="1:14" x14ac:dyDescent="0.25">
      <c r="A1600" t="s">
        <v>13</v>
      </c>
      <c r="B1600" t="s">
        <v>201</v>
      </c>
      <c r="C1600" t="s">
        <v>87</v>
      </c>
      <c r="D1600" t="s">
        <v>42</v>
      </c>
      <c r="E1600" t="s">
        <v>16</v>
      </c>
      <c r="F1600" t="s">
        <v>87</v>
      </c>
      <c r="G1600" t="s">
        <v>97</v>
      </c>
      <c r="H1600" t="s">
        <v>49</v>
      </c>
      <c r="I1600" t="s">
        <v>47</v>
      </c>
      <c r="J1600">
        <v>2011</v>
      </c>
      <c r="K1600">
        <v>1</v>
      </c>
      <c r="L1600" t="s">
        <v>48</v>
      </c>
      <c r="M1600">
        <v>583</v>
      </c>
      <c r="N1600">
        <v>7000</v>
      </c>
    </row>
    <row r="1601" spans="1:14" x14ac:dyDescent="0.25">
      <c r="A1601" t="s">
        <v>13</v>
      </c>
      <c r="B1601" t="s">
        <v>201</v>
      </c>
      <c r="C1601" t="s">
        <v>87</v>
      </c>
      <c r="D1601" t="s">
        <v>42</v>
      </c>
      <c r="E1601" t="s">
        <v>16</v>
      </c>
      <c r="F1601" t="s">
        <v>87</v>
      </c>
      <c r="G1601" t="s">
        <v>97</v>
      </c>
      <c r="H1601" t="s">
        <v>49</v>
      </c>
      <c r="I1601" t="s">
        <v>47</v>
      </c>
      <c r="J1601">
        <v>2012</v>
      </c>
      <c r="K1601">
        <v>11</v>
      </c>
      <c r="L1601" t="s">
        <v>48</v>
      </c>
      <c r="M1601">
        <v>592</v>
      </c>
      <c r="N1601">
        <v>0</v>
      </c>
    </row>
    <row r="1602" spans="1:14" x14ac:dyDescent="0.25">
      <c r="A1602" t="s">
        <v>13</v>
      </c>
      <c r="B1602" t="s">
        <v>168</v>
      </c>
      <c r="C1602" t="s">
        <v>87</v>
      </c>
      <c r="D1602" t="s">
        <v>31</v>
      </c>
      <c r="E1602" t="s">
        <v>16</v>
      </c>
      <c r="F1602" t="s">
        <v>87</v>
      </c>
      <c r="G1602" t="s">
        <v>88</v>
      </c>
      <c r="H1602" t="s">
        <v>89</v>
      </c>
      <c r="I1602" t="s">
        <v>34</v>
      </c>
      <c r="J1602">
        <v>2011</v>
      </c>
      <c r="K1602">
        <v>1</v>
      </c>
      <c r="L1602" t="s">
        <v>35</v>
      </c>
      <c r="M1602">
        <v>0</v>
      </c>
      <c r="N1602">
        <v>0</v>
      </c>
    </row>
    <row r="1603" spans="1:14" x14ac:dyDescent="0.25">
      <c r="A1603" t="s">
        <v>13</v>
      </c>
      <c r="B1603" t="s">
        <v>132</v>
      </c>
      <c r="C1603" t="s">
        <v>87</v>
      </c>
      <c r="D1603" t="s">
        <v>15</v>
      </c>
      <c r="E1603" t="s">
        <v>16</v>
      </c>
      <c r="F1603" t="s">
        <v>87</v>
      </c>
      <c r="G1603" t="s">
        <v>76</v>
      </c>
      <c r="H1603" t="s">
        <v>89</v>
      </c>
      <c r="I1603" t="s">
        <v>53</v>
      </c>
      <c r="J1603">
        <v>2012</v>
      </c>
      <c r="K1603">
        <v>2</v>
      </c>
      <c r="L1603" t="s">
        <v>54</v>
      </c>
      <c r="M1603">
        <v>87.82</v>
      </c>
      <c r="N1603">
        <v>0</v>
      </c>
    </row>
    <row r="1604" spans="1:14" x14ac:dyDescent="0.25">
      <c r="A1604" t="s">
        <v>13</v>
      </c>
      <c r="B1604" t="s">
        <v>132</v>
      </c>
      <c r="C1604" t="s">
        <v>87</v>
      </c>
      <c r="D1604" t="s">
        <v>15</v>
      </c>
      <c r="E1604" t="s">
        <v>16</v>
      </c>
      <c r="F1604" t="s">
        <v>87</v>
      </c>
      <c r="G1604" t="s">
        <v>76</v>
      </c>
      <c r="H1604" t="s">
        <v>89</v>
      </c>
      <c r="I1604" t="s">
        <v>53</v>
      </c>
      <c r="J1604">
        <v>2012</v>
      </c>
      <c r="K1604">
        <v>3</v>
      </c>
      <c r="L1604" t="s">
        <v>54</v>
      </c>
      <c r="M1604">
        <v>85.02</v>
      </c>
      <c r="N1604">
        <v>0</v>
      </c>
    </row>
    <row r="1605" spans="1:14" x14ac:dyDescent="0.25">
      <c r="A1605" t="s">
        <v>13</v>
      </c>
      <c r="B1605" t="s">
        <v>106</v>
      </c>
      <c r="C1605" t="s">
        <v>87</v>
      </c>
      <c r="D1605" t="s">
        <v>19</v>
      </c>
      <c r="E1605" t="s">
        <v>16</v>
      </c>
      <c r="F1605" t="s">
        <v>87</v>
      </c>
      <c r="G1605" t="s">
        <v>76</v>
      </c>
      <c r="H1605" t="s">
        <v>89</v>
      </c>
      <c r="I1605" t="s">
        <v>20</v>
      </c>
      <c r="J1605">
        <v>2010</v>
      </c>
      <c r="K1605">
        <v>11</v>
      </c>
      <c r="L1605" t="s">
        <v>69</v>
      </c>
      <c r="M1605">
        <v>5636.73</v>
      </c>
      <c r="N1605">
        <v>0</v>
      </c>
    </row>
    <row r="1606" spans="1:14" x14ac:dyDescent="0.25">
      <c r="A1606" t="s">
        <v>13</v>
      </c>
      <c r="B1606" t="s">
        <v>106</v>
      </c>
      <c r="C1606" t="s">
        <v>87</v>
      </c>
      <c r="D1606" t="s">
        <v>19</v>
      </c>
      <c r="E1606" t="s">
        <v>16</v>
      </c>
      <c r="F1606" t="s">
        <v>87</v>
      </c>
      <c r="G1606" t="s">
        <v>76</v>
      </c>
      <c r="H1606" t="s">
        <v>89</v>
      </c>
      <c r="I1606" t="s">
        <v>20</v>
      </c>
      <c r="J1606">
        <v>2012</v>
      </c>
      <c r="K1606">
        <v>7</v>
      </c>
      <c r="L1606" t="s">
        <v>69</v>
      </c>
      <c r="M1606">
        <v>6806.21</v>
      </c>
      <c r="N1606">
        <v>0</v>
      </c>
    </row>
    <row r="1607" spans="1:14" x14ac:dyDescent="0.25">
      <c r="A1607" t="s">
        <v>13</v>
      </c>
      <c r="B1607" t="s">
        <v>107</v>
      </c>
      <c r="C1607" t="s">
        <v>87</v>
      </c>
      <c r="D1607" t="s">
        <v>19</v>
      </c>
      <c r="E1607" t="s">
        <v>16</v>
      </c>
      <c r="F1607" t="s">
        <v>87</v>
      </c>
      <c r="G1607" t="s">
        <v>76</v>
      </c>
      <c r="H1607" t="s">
        <v>89</v>
      </c>
      <c r="I1607" t="s">
        <v>22</v>
      </c>
      <c r="J1607">
        <v>2010</v>
      </c>
      <c r="K1607">
        <v>4</v>
      </c>
      <c r="L1607" t="s">
        <v>23</v>
      </c>
      <c r="M1607">
        <v>3551.27</v>
      </c>
      <c r="N1607">
        <v>0</v>
      </c>
    </row>
    <row r="1608" spans="1:14" x14ac:dyDescent="0.25">
      <c r="A1608" t="s">
        <v>13</v>
      </c>
      <c r="B1608" t="s">
        <v>108</v>
      </c>
      <c r="C1608" t="s">
        <v>87</v>
      </c>
      <c r="D1608" t="s">
        <v>19</v>
      </c>
      <c r="E1608" t="s">
        <v>16</v>
      </c>
      <c r="F1608" t="s">
        <v>87</v>
      </c>
      <c r="G1608" t="s">
        <v>76</v>
      </c>
      <c r="H1608" t="s">
        <v>89</v>
      </c>
      <c r="I1608" t="s">
        <v>24</v>
      </c>
      <c r="J1608">
        <v>2011</v>
      </c>
      <c r="K1608">
        <v>8</v>
      </c>
      <c r="L1608" t="s">
        <v>25</v>
      </c>
      <c r="M1608">
        <v>707.37</v>
      </c>
      <c r="N1608">
        <v>0</v>
      </c>
    </row>
    <row r="1609" spans="1:14" x14ac:dyDescent="0.25">
      <c r="A1609" t="s">
        <v>13</v>
      </c>
      <c r="B1609" t="s">
        <v>108</v>
      </c>
      <c r="C1609" t="s">
        <v>87</v>
      </c>
      <c r="D1609" t="s">
        <v>19</v>
      </c>
      <c r="E1609" t="s">
        <v>16</v>
      </c>
      <c r="F1609" t="s">
        <v>87</v>
      </c>
      <c r="G1609" t="s">
        <v>76</v>
      </c>
      <c r="H1609" t="s">
        <v>89</v>
      </c>
      <c r="I1609" t="s">
        <v>24</v>
      </c>
      <c r="J1609">
        <v>2012</v>
      </c>
      <c r="K1609">
        <v>5</v>
      </c>
      <c r="L1609" t="s">
        <v>25</v>
      </c>
      <c r="M1609">
        <v>833.95</v>
      </c>
      <c r="N1609">
        <v>0</v>
      </c>
    </row>
    <row r="1610" spans="1:14" x14ac:dyDescent="0.25">
      <c r="A1610" t="s">
        <v>13</v>
      </c>
      <c r="B1610" t="s">
        <v>144</v>
      </c>
      <c r="C1610" t="s">
        <v>87</v>
      </c>
      <c r="D1610" t="s">
        <v>19</v>
      </c>
      <c r="E1610" t="s">
        <v>16</v>
      </c>
      <c r="F1610" t="s">
        <v>87</v>
      </c>
      <c r="G1610" t="s">
        <v>76</v>
      </c>
      <c r="H1610" t="s">
        <v>89</v>
      </c>
      <c r="I1610" t="s">
        <v>26</v>
      </c>
      <c r="J1610">
        <v>2011</v>
      </c>
      <c r="K1610">
        <v>1</v>
      </c>
      <c r="L1610" t="s">
        <v>27</v>
      </c>
      <c r="M1610">
        <v>16177.19</v>
      </c>
      <c r="N1610">
        <v>218470</v>
      </c>
    </row>
    <row r="1611" spans="1:14" x14ac:dyDescent="0.25">
      <c r="A1611" t="s">
        <v>13</v>
      </c>
      <c r="B1611" t="s">
        <v>144</v>
      </c>
      <c r="C1611" t="s">
        <v>87</v>
      </c>
      <c r="D1611" t="s">
        <v>19</v>
      </c>
      <c r="E1611" t="s">
        <v>16</v>
      </c>
      <c r="F1611" t="s">
        <v>87</v>
      </c>
      <c r="G1611" t="s">
        <v>76</v>
      </c>
      <c r="H1611" t="s">
        <v>89</v>
      </c>
      <c r="I1611" t="s">
        <v>26</v>
      </c>
      <c r="J1611">
        <v>2011</v>
      </c>
      <c r="K1611">
        <v>2</v>
      </c>
      <c r="L1611" t="s">
        <v>27</v>
      </c>
      <c r="M1611">
        <v>15471.98</v>
      </c>
      <c r="N1611">
        <v>0</v>
      </c>
    </row>
    <row r="1612" spans="1:14" x14ac:dyDescent="0.25">
      <c r="A1612" t="s">
        <v>13</v>
      </c>
      <c r="B1612" t="s">
        <v>144</v>
      </c>
      <c r="C1612" t="s">
        <v>87</v>
      </c>
      <c r="D1612" t="s">
        <v>19</v>
      </c>
      <c r="E1612" t="s">
        <v>16</v>
      </c>
      <c r="F1612" t="s">
        <v>87</v>
      </c>
      <c r="G1612" t="s">
        <v>76</v>
      </c>
      <c r="H1612" t="s">
        <v>89</v>
      </c>
      <c r="I1612" t="s">
        <v>26</v>
      </c>
      <c r="J1612">
        <v>2011</v>
      </c>
      <c r="K1612">
        <v>4</v>
      </c>
      <c r="L1612" t="s">
        <v>27</v>
      </c>
      <c r="M1612">
        <v>17483.12</v>
      </c>
      <c r="N1612">
        <v>0</v>
      </c>
    </row>
    <row r="1613" spans="1:14" x14ac:dyDescent="0.25">
      <c r="A1613" t="s">
        <v>13</v>
      </c>
      <c r="B1613" t="s">
        <v>144</v>
      </c>
      <c r="C1613" t="s">
        <v>87</v>
      </c>
      <c r="D1613" t="s">
        <v>19</v>
      </c>
      <c r="E1613" t="s">
        <v>16</v>
      </c>
      <c r="F1613" t="s">
        <v>87</v>
      </c>
      <c r="G1613" t="s">
        <v>76</v>
      </c>
      <c r="H1613" t="s">
        <v>89</v>
      </c>
      <c r="I1613" t="s">
        <v>26</v>
      </c>
      <c r="J1613">
        <v>2012</v>
      </c>
      <c r="K1613">
        <v>6</v>
      </c>
      <c r="L1613" t="s">
        <v>27</v>
      </c>
      <c r="M1613">
        <v>18660.96</v>
      </c>
      <c r="N1613">
        <v>0</v>
      </c>
    </row>
    <row r="1614" spans="1:14" x14ac:dyDescent="0.25">
      <c r="A1614" t="s">
        <v>13</v>
      </c>
      <c r="B1614" t="s">
        <v>144</v>
      </c>
      <c r="C1614" t="s">
        <v>87</v>
      </c>
      <c r="D1614" t="s">
        <v>19</v>
      </c>
      <c r="E1614" t="s">
        <v>16</v>
      </c>
      <c r="F1614" t="s">
        <v>87</v>
      </c>
      <c r="G1614" t="s">
        <v>76</v>
      </c>
      <c r="H1614" t="s">
        <v>89</v>
      </c>
      <c r="I1614" t="s">
        <v>26</v>
      </c>
      <c r="J1614">
        <v>2012</v>
      </c>
      <c r="K1614">
        <v>10</v>
      </c>
      <c r="L1614" t="s">
        <v>27</v>
      </c>
      <c r="M1614">
        <v>17420.8</v>
      </c>
      <c r="N1614">
        <v>0</v>
      </c>
    </row>
    <row r="1615" spans="1:14" x14ac:dyDescent="0.25">
      <c r="A1615" t="s">
        <v>13</v>
      </c>
      <c r="B1615" t="s">
        <v>110</v>
      </c>
      <c r="C1615" t="s">
        <v>87</v>
      </c>
      <c r="D1615" t="s">
        <v>28</v>
      </c>
      <c r="E1615" t="s">
        <v>16</v>
      </c>
      <c r="F1615" t="s">
        <v>87</v>
      </c>
      <c r="G1615" t="s">
        <v>76</v>
      </c>
      <c r="H1615" t="s">
        <v>89</v>
      </c>
      <c r="I1615" t="s">
        <v>29</v>
      </c>
      <c r="J1615">
        <v>2010</v>
      </c>
      <c r="K1615">
        <v>3</v>
      </c>
      <c r="L1615" t="s">
        <v>30</v>
      </c>
      <c r="M1615">
        <v>144.16999999999999</v>
      </c>
      <c r="N1615">
        <v>0</v>
      </c>
    </row>
    <row r="1616" spans="1:14" x14ac:dyDescent="0.25">
      <c r="A1616" t="s">
        <v>13</v>
      </c>
      <c r="B1616" t="s">
        <v>110</v>
      </c>
      <c r="C1616" t="s">
        <v>87</v>
      </c>
      <c r="D1616" t="s">
        <v>28</v>
      </c>
      <c r="E1616" t="s">
        <v>16</v>
      </c>
      <c r="F1616" t="s">
        <v>87</v>
      </c>
      <c r="G1616" t="s">
        <v>76</v>
      </c>
      <c r="H1616" t="s">
        <v>89</v>
      </c>
      <c r="I1616" t="s">
        <v>29</v>
      </c>
      <c r="J1616">
        <v>2010</v>
      </c>
      <c r="K1616">
        <v>12</v>
      </c>
      <c r="L1616" t="s">
        <v>30</v>
      </c>
      <c r="M1616">
        <v>1313.3</v>
      </c>
      <c r="N1616">
        <v>0</v>
      </c>
    </row>
    <row r="1617" spans="1:14" x14ac:dyDescent="0.25">
      <c r="A1617" t="s">
        <v>13</v>
      </c>
      <c r="B1617" t="s">
        <v>110</v>
      </c>
      <c r="C1617" t="s">
        <v>87</v>
      </c>
      <c r="D1617" t="s">
        <v>28</v>
      </c>
      <c r="E1617" t="s">
        <v>16</v>
      </c>
      <c r="F1617" t="s">
        <v>87</v>
      </c>
      <c r="G1617" t="s">
        <v>76</v>
      </c>
      <c r="H1617" t="s">
        <v>89</v>
      </c>
      <c r="I1617" t="s">
        <v>29</v>
      </c>
      <c r="J1617">
        <v>2012</v>
      </c>
      <c r="K1617">
        <v>3</v>
      </c>
      <c r="L1617" t="s">
        <v>30</v>
      </c>
      <c r="M1617">
        <v>53.66</v>
      </c>
      <c r="N1617">
        <v>0</v>
      </c>
    </row>
    <row r="1618" spans="1:14" x14ac:dyDescent="0.25">
      <c r="A1618" t="s">
        <v>13</v>
      </c>
      <c r="B1618" t="s">
        <v>110</v>
      </c>
      <c r="C1618" t="s">
        <v>87</v>
      </c>
      <c r="D1618" t="s">
        <v>28</v>
      </c>
      <c r="E1618" t="s">
        <v>16</v>
      </c>
      <c r="F1618" t="s">
        <v>87</v>
      </c>
      <c r="G1618" t="s">
        <v>76</v>
      </c>
      <c r="H1618" t="s">
        <v>89</v>
      </c>
      <c r="I1618" t="s">
        <v>29</v>
      </c>
      <c r="J1618">
        <v>2012</v>
      </c>
      <c r="K1618">
        <v>5</v>
      </c>
      <c r="L1618" t="s">
        <v>30</v>
      </c>
      <c r="M1618">
        <v>1219.6500000000001</v>
      </c>
      <c r="N1618">
        <v>0</v>
      </c>
    </row>
    <row r="1619" spans="1:14" x14ac:dyDescent="0.25">
      <c r="A1619" t="s">
        <v>13</v>
      </c>
      <c r="B1619" t="s">
        <v>111</v>
      </c>
      <c r="C1619" t="s">
        <v>87</v>
      </c>
      <c r="D1619" t="s">
        <v>28</v>
      </c>
      <c r="E1619" t="s">
        <v>16</v>
      </c>
      <c r="F1619" t="s">
        <v>87</v>
      </c>
      <c r="G1619" t="s">
        <v>76</v>
      </c>
      <c r="H1619" t="s">
        <v>89</v>
      </c>
      <c r="I1619" t="s">
        <v>55</v>
      </c>
      <c r="J1619">
        <v>2012</v>
      </c>
      <c r="K1619">
        <v>3</v>
      </c>
      <c r="L1619" t="s">
        <v>79</v>
      </c>
      <c r="M1619">
        <v>476.43</v>
      </c>
      <c r="N1619">
        <v>0</v>
      </c>
    </row>
    <row r="1620" spans="1:14" x14ac:dyDescent="0.25">
      <c r="A1620" t="s">
        <v>13</v>
      </c>
      <c r="B1620" t="s">
        <v>112</v>
      </c>
      <c r="C1620" t="s">
        <v>87</v>
      </c>
      <c r="D1620" t="s">
        <v>31</v>
      </c>
      <c r="E1620" t="s">
        <v>16</v>
      </c>
      <c r="F1620" t="s">
        <v>87</v>
      </c>
      <c r="G1620" t="s">
        <v>76</v>
      </c>
      <c r="H1620" t="s">
        <v>89</v>
      </c>
      <c r="I1620" t="s">
        <v>62</v>
      </c>
      <c r="J1620">
        <v>2011</v>
      </c>
      <c r="K1620">
        <v>12</v>
      </c>
      <c r="L1620" t="s">
        <v>63</v>
      </c>
      <c r="M1620">
        <v>9849.57</v>
      </c>
      <c r="N1620">
        <v>0</v>
      </c>
    </row>
    <row r="1621" spans="1:14" x14ac:dyDescent="0.25">
      <c r="A1621" t="s">
        <v>13</v>
      </c>
      <c r="B1621" t="s">
        <v>112</v>
      </c>
      <c r="C1621" t="s">
        <v>87</v>
      </c>
      <c r="D1621" t="s">
        <v>31</v>
      </c>
      <c r="E1621" t="s">
        <v>16</v>
      </c>
      <c r="F1621" t="s">
        <v>87</v>
      </c>
      <c r="G1621" t="s">
        <v>76</v>
      </c>
      <c r="H1621" t="s">
        <v>89</v>
      </c>
      <c r="I1621" t="s">
        <v>62</v>
      </c>
      <c r="J1621">
        <v>2012</v>
      </c>
      <c r="K1621">
        <v>4</v>
      </c>
      <c r="L1621" t="s">
        <v>63</v>
      </c>
      <c r="M1621">
        <v>3017.93</v>
      </c>
      <c r="N1621">
        <v>0</v>
      </c>
    </row>
    <row r="1622" spans="1:14" x14ac:dyDescent="0.25">
      <c r="A1622" t="s">
        <v>13</v>
      </c>
      <c r="B1622" t="s">
        <v>205</v>
      </c>
      <c r="C1622" t="s">
        <v>87</v>
      </c>
      <c r="D1622" t="s">
        <v>31</v>
      </c>
      <c r="E1622" t="s">
        <v>16</v>
      </c>
      <c r="F1622" t="s">
        <v>87</v>
      </c>
      <c r="G1622" t="s">
        <v>76</v>
      </c>
      <c r="H1622" t="s">
        <v>89</v>
      </c>
      <c r="I1622" t="s">
        <v>34</v>
      </c>
      <c r="J1622">
        <v>2012</v>
      </c>
      <c r="K1622">
        <v>1</v>
      </c>
      <c r="L1622" t="s">
        <v>35</v>
      </c>
      <c r="M1622">
        <v>0</v>
      </c>
      <c r="N1622">
        <v>3500</v>
      </c>
    </row>
    <row r="1623" spans="1:14" x14ac:dyDescent="0.25">
      <c r="A1623" t="s">
        <v>13</v>
      </c>
      <c r="B1623" t="s">
        <v>114</v>
      </c>
      <c r="C1623" t="s">
        <v>87</v>
      </c>
      <c r="D1623" t="s">
        <v>31</v>
      </c>
      <c r="E1623" t="s">
        <v>16</v>
      </c>
      <c r="F1623" t="s">
        <v>87</v>
      </c>
      <c r="G1623" t="s">
        <v>76</v>
      </c>
      <c r="H1623" t="s">
        <v>89</v>
      </c>
      <c r="I1623" t="s">
        <v>73</v>
      </c>
      <c r="J1623">
        <v>2011</v>
      </c>
      <c r="K1623">
        <v>1</v>
      </c>
      <c r="L1623" t="s">
        <v>74</v>
      </c>
      <c r="M1623">
        <v>0</v>
      </c>
      <c r="N1623">
        <v>2500</v>
      </c>
    </row>
    <row r="1624" spans="1:14" x14ac:dyDescent="0.25">
      <c r="A1624" t="s">
        <v>13</v>
      </c>
      <c r="B1624" t="s">
        <v>115</v>
      </c>
      <c r="C1624" t="s">
        <v>87</v>
      </c>
      <c r="D1624" t="s">
        <v>31</v>
      </c>
      <c r="E1624" t="s">
        <v>16</v>
      </c>
      <c r="F1624" t="s">
        <v>87</v>
      </c>
      <c r="G1624" t="s">
        <v>76</v>
      </c>
      <c r="H1624" t="s">
        <v>89</v>
      </c>
      <c r="I1624" t="s">
        <v>38</v>
      </c>
      <c r="J1624">
        <v>2012</v>
      </c>
      <c r="K1624">
        <v>9</v>
      </c>
      <c r="L1624" t="s">
        <v>39</v>
      </c>
      <c r="M1624">
        <v>0</v>
      </c>
      <c r="N1624">
        <v>0</v>
      </c>
    </row>
    <row r="1625" spans="1:14" x14ac:dyDescent="0.25">
      <c r="A1625" t="s">
        <v>13</v>
      </c>
      <c r="B1625" t="s">
        <v>116</v>
      </c>
      <c r="C1625" t="s">
        <v>87</v>
      </c>
      <c r="D1625" t="s">
        <v>31</v>
      </c>
      <c r="E1625" t="s">
        <v>16</v>
      </c>
      <c r="F1625" t="s">
        <v>87</v>
      </c>
      <c r="G1625" t="s">
        <v>76</v>
      </c>
      <c r="H1625" t="s">
        <v>89</v>
      </c>
      <c r="I1625" t="s">
        <v>40</v>
      </c>
      <c r="J1625">
        <v>2012</v>
      </c>
      <c r="K1625">
        <v>4</v>
      </c>
      <c r="L1625" t="s">
        <v>41</v>
      </c>
      <c r="M1625">
        <v>376.04</v>
      </c>
      <c r="N1625">
        <v>0</v>
      </c>
    </row>
    <row r="1626" spans="1:14" x14ac:dyDescent="0.25">
      <c r="A1626" t="s">
        <v>13</v>
      </c>
      <c r="B1626" t="s">
        <v>117</v>
      </c>
      <c r="C1626" t="s">
        <v>87</v>
      </c>
      <c r="D1626" t="s">
        <v>42</v>
      </c>
      <c r="E1626" t="s">
        <v>16</v>
      </c>
      <c r="F1626" t="s">
        <v>87</v>
      </c>
      <c r="G1626" t="s">
        <v>76</v>
      </c>
      <c r="H1626" t="s">
        <v>89</v>
      </c>
      <c r="I1626" t="s">
        <v>70</v>
      </c>
      <c r="J1626">
        <v>2010</v>
      </c>
      <c r="K1626">
        <v>3</v>
      </c>
      <c r="L1626" t="s">
        <v>71</v>
      </c>
      <c r="M1626">
        <v>1175</v>
      </c>
      <c r="N1626">
        <v>0</v>
      </c>
    </row>
    <row r="1627" spans="1:14" x14ac:dyDescent="0.25">
      <c r="A1627" t="s">
        <v>13</v>
      </c>
      <c r="B1627" t="s">
        <v>189</v>
      </c>
      <c r="C1627" t="s">
        <v>87</v>
      </c>
      <c r="D1627" t="s">
        <v>42</v>
      </c>
      <c r="E1627" t="s">
        <v>16</v>
      </c>
      <c r="F1627" t="s">
        <v>87</v>
      </c>
      <c r="G1627" t="s">
        <v>76</v>
      </c>
      <c r="H1627" t="s">
        <v>89</v>
      </c>
      <c r="I1627" t="s">
        <v>51</v>
      </c>
      <c r="J1627">
        <v>2012</v>
      </c>
      <c r="K1627">
        <v>3</v>
      </c>
      <c r="L1627" t="s">
        <v>72</v>
      </c>
      <c r="M1627">
        <v>3342</v>
      </c>
      <c r="N1627">
        <v>0</v>
      </c>
    </row>
    <row r="1628" spans="1:14" x14ac:dyDescent="0.25">
      <c r="A1628" t="s">
        <v>13</v>
      </c>
      <c r="B1628" t="s">
        <v>118</v>
      </c>
      <c r="C1628" t="s">
        <v>87</v>
      </c>
      <c r="D1628" t="s">
        <v>42</v>
      </c>
      <c r="E1628" t="s">
        <v>16</v>
      </c>
      <c r="F1628" t="s">
        <v>87</v>
      </c>
      <c r="G1628" t="s">
        <v>76</v>
      </c>
      <c r="H1628" t="s">
        <v>89</v>
      </c>
      <c r="I1628" t="s">
        <v>45</v>
      </c>
      <c r="J1628">
        <v>2012</v>
      </c>
      <c r="K1628">
        <v>2</v>
      </c>
      <c r="L1628" t="s">
        <v>46</v>
      </c>
      <c r="M1628">
        <v>8075</v>
      </c>
      <c r="N1628">
        <v>0</v>
      </c>
    </row>
    <row r="1629" spans="1:14" x14ac:dyDescent="0.25">
      <c r="A1629" t="s">
        <v>13</v>
      </c>
      <c r="B1629" t="s">
        <v>120</v>
      </c>
      <c r="C1629" t="s">
        <v>87</v>
      </c>
      <c r="D1629" t="s">
        <v>15</v>
      </c>
      <c r="E1629" t="s">
        <v>16</v>
      </c>
      <c r="F1629" t="s">
        <v>87</v>
      </c>
      <c r="G1629" t="s">
        <v>76</v>
      </c>
      <c r="H1629" t="s">
        <v>17</v>
      </c>
      <c r="I1629" t="s">
        <v>57</v>
      </c>
      <c r="J1629">
        <v>2011</v>
      </c>
      <c r="K1629">
        <v>10</v>
      </c>
      <c r="L1629" t="s">
        <v>59</v>
      </c>
      <c r="M1629">
        <v>3680</v>
      </c>
      <c r="N1629">
        <v>0</v>
      </c>
    </row>
    <row r="1630" spans="1:14" x14ac:dyDescent="0.25">
      <c r="A1630" t="s">
        <v>13</v>
      </c>
      <c r="B1630" t="s">
        <v>190</v>
      </c>
      <c r="C1630" t="s">
        <v>87</v>
      </c>
      <c r="D1630" t="s">
        <v>19</v>
      </c>
      <c r="E1630" t="s">
        <v>16</v>
      </c>
      <c r="F1630" t="s">
        <v>87</v>
      </c>
      <c r="G1630" t="s">
        <v>76</v>
      </c>
      <c r="H1630" t="s">
        <v>17</v>
      </c>
      <c r="I1630" t="s">
        <v>20</v>
      </c>
      <c r="J1630">
        <v>2011</v>
      </c>
      <c r="K1630">
        <v>8</v>
      </c>
      <c r="L1630" t="s">
        <v>69</v>
      </c>
      <c r="M1630">
        <v>287.64</v>
      </c>
      <c r="N1630">
        <v>0</v>
      </c>
    </row>
    <row r="1631" spans="1:14" x14ac:dyDescent="0.25">
      <c r="A1631" t="s">
        <v>13</v>
      </c>
      <c r="B1631" t="s">
        <v>121</v>
      </c>
      <c r="C1631" t="s">
        <v>87</v>
      </c>
      <c r="D1631" t="s">
        <v>19</v>
      </c>
      <c r="E1631" t="s">
        <v>16</v>
      </c>
      <c r="F1631" t="s">
        <v>87</v>
      </c>
      <c r="G1631" t="s">
        <v>76</v>
      </c>
      <c r="H1631" t="s">
        <v>17</v>
      </c>
      <c r="I1631" t="s">
        <v>24</v>
      </c>
      <c r="J1631">
        <v>2011</v>
      </c>
      <c r="K1631">
        <v>5</v>
      </c>
      <c r="L1631" t="s">
        <v>25</v>
      </c>
      <c r="M1631">
        <v>48.33</v>
      </c>
      <c r="N1631">
        <v>0</v>
      </c>
    </row>
    <row r="1632" spans="1:14" x14ac:dyDescent="0.25">
      <c r="A1632" t="s">
        <v>13</v>
      </c>
      <c r="B1632" t="s">
        <v>122</v>
      </c>
      <c r="C1632" t="s">
        <v>87</v>
      </c>
      <c r="D1632" t="s">
        <v>28</v>
      </c>
      <c r="E1632" t="s">
        <v>16</v>
      </c>
      <c r="F1632" t="s">
        <v>87</v>
      </c>
      <c r="G1632" t="s">
        <v>76</v>
      </c>
      <c r="H1632" t="s">
        <v>17</v>
      </c>
      <c r="I1632" t="s">
        <v>29</v>
      </c>
      <c r="J1632">
        <v>2011</v>
      </c>
      <c r="K1632">
        <v>5</v>
      </c>
      <c r="L1632" t="s">
        <v>30</v>
      </c>
      <c r="M1632">
        <v>0</v>
      </c>
      <c r="N1632">
        <v>0</v>
      </c>
    </row>
    <row r="1633" spans="1:14" x14ac:dyDescent="0.25">
      <c r="A1633" t="s">
        <v>13</v>
      </c>
      <c r="B1633" t="s">
        <v>122</v>
      </c>
      <c r="C1633" t="s">
        <v>87</v>
      </c>
      <c r="D1633" t="s">
        <v>28</v>
      </c>
      <c r="E1633" t="s">
        <v>16</v>
      </c>
      <c r="F1633" t="s">
        <v>87</v>
      </c>
      <c r="G1633" t="s">
        <v>76</v>
      </c>
      <c r="H1633" t="s">
        <v>17</v>
      </c>
      <c r="I1633" t="s">
        <v>29</v>
      </c>
      <c r="J1633">
        <v>2011</v>
      </c>
      <c r="K1633">
        <v>8</v>
      </c>
      <c r="L1633" t="s">
        <v>30</v>
      </c>
      <c r="M1633">
        <v>0</v>
      </c>
      <c r="N1633">
        <v>0</v>
      </c>
    </row>
    <row r="1634" spans="1:14" x14ac:dyDescent="0.25">
      <c r="A1634" t="s">
        <v>13</v>
      </c>
      <c r="B1634" t="s">
        <v>123</v>
      </c>
      <c r="C1634" t="s">
        <v>87</v>
      </c>
      <c r="D1634" t="s">
        <v>31</v>
      </c>
      <c r="E1634" t="s">
        <v>16</v>
      </c>
      <c r="F1634" t="s">
        <v>87</v>
      </c>
      <c r="G1634" t="s">
        <v>76</v>
      </c>
      <c r="H1634" t="s">
        <v>17</v>
      </c>
      <c r="I1634" t="s">
        <v>73</v>
      </c>
      <c r="J1634">
        <v>2010</v>
      </c>
      <c r="L1634" t="s">
        <v>74</v>
      </c>
    </row>
    <row r="1635" spans="1:14" x14ac:dyDescent="0.25">
      <c r="A1635" t="s">
        <v>13</v>
      </c>
      <c r="B1635" t="s">
        <v>124</v>
      </c>
      <c r="C1635" t="s">
        <v>87</v>
      </c>
      <c r="D1635" t="s">
        <v>77</v>
      </c>
      <c r="E1635" t="s">
        <v>16</v>
      </c>
      <c r="F1635" t="s">
        <v>87</v>
      </c>
      <c r="G1635" t="s">
        <v>76</v>
      </c>
      <c r="H1635" t="s">
        <v>17</v>
      </c>
      <c r="I1635" t="s">
        <v>78</v>
      </c>
      <c r="J1635">
        <v>2012</v>
      </c>
      <c r="K1635">
        <v>1</v>
      </c>
      <c r="L1635" t="s">
        <v>90</v>
      </c>
      <c r="M1635">
        <v>0</v>
      </c>
      <c r="N1635">
        <v>41000</v>
      </c>
    </row>
    <row r="1636" spans="1:14" x14ac:dyDescent="0.25">
      <c r="A1636" t="s">
        <v>13</v>
      </c>
      <c r="B1636" t="s">
        <v>125</v>
      </c>
      <c r="C1636" t="s">
        <v>87</v>
      </c>
      <c r="D1636" t="s">
        <v>28</v>
      </c>
      <c r="E1636" t="s">
        <v>16</v>
      </c>
      <c r="F1636" t="s">
        <v>87</v>
      </c>
      <c r="G1636" t="s">
        <v>91</v>
      </c>
      <c r="H1636" t="s">
        <v>92</v>
      </c>
      <c r="I1636" t="s">
        <v>29</v>
      </c>
      <c r="J1636">
        <v>2012</v>
      </c>
      <c r="K1636">
        <v>1</v>
      </c>
      <c r="L1636" t="s">
        <v>30</v>
      </c>
      <c r="M1636">
        <v>0</v>
      </c>
      <c r="N1636">
        <v>0</v>
      </c>
    </row>
    <row r="1637" spans="1:14" x14ac:dyDescent="0.25">
      <c r="A1637" t="s">
        <v>13</v>
      </c>
      <c r="B1637" t="s">
        <v>243</v>
      </c>
      <c r="C1637" t="s">
        <v>87</v>
      </c>
      <c r="D1637" t="s">
        <v>15</v>
      </c>
      <c r="E1637" t="s">
        <v>16</v>
      </c>
      <c r="F1637" t="s">
        <v>87</v>
      </c>
      <c r="G1637" t="s">
        <v>93</v>
      </c>
      <c r="H1637" t="s">
        <v>89</v>
      </c>
      <c r="I1637" t="s">
        <v>53</v>
      </c>
      <c r="J1637">
        <v>2011</v>
      </c>
      <c r="K1637">
        <v>1</v>
      </c>
      <c r="L1637" t="s">
        <v>54</v>
      </c>
      <c r="M1637">
        <v>0</v>
      </c>
      <c r="N1637">
        <v>5000</v>
      </c>
    </row>
    <row r="1638" spans="1:14" x14ac:dyDescent="0.25">
      <c r="A1638" t="s">
        <v>13</v>
      </c>
      <c r="B1638" t="s">
        <v>126</v>
      </c>
      <c r="C1638" t="s">
        <v>87</v>
      </c>
      <c r="D1638" t="s">
        <v>15</v>
      </c>
      <c r="E1638" t="s">
        <v>16</v>
      </c>
      <c r="F1638" t="s">
        <v>87</v>
      </c>
      <c r="G1638" t="s">
        <v>93</v>
      </c>
      <c r="H1638" t="s">
        <v>89</v>
      </c>
      <c r="I1638" t="s">
        <v>57</v>
      </c>
      <c r="J1638">
        <v>2010</v>
      </c>
      <c r="K1638">
        <v>7</v>
      </c>
      <c r="L1638" t="s">
        <v>59</v>
      </c>
      <c r="M1638">
        <v>1026</v>
      </c>
      <c r="N1638">
        <v>0</v>
      </c>
    </row>
    <row r="1639" spans="1:14" x14ac:dyDescent="0.25">
      <c r="A1639" t="s">
        <v>13</v>
      </c>
      <c r="B1639" t="s">
        <v>126</v>
      </c>
      <c r="C1639" t="s">
        <v>87</v>
      </c>
      <c r="D1639" t="s">
        <v>15</v>
      </c>
      <c r="E1639" t="s">
        <v>16</v>
      </c>
      <c r="F1639" t="s">
        <v>87</v>
      </c>
      <c r="G1639" t="s">
        <v>93</v>
      </c>
      <c r="H1639" t="s">
        <v>89</v>
      </c>
      <c r="I1639" t="s">
        <v>57</v>
      </c>
      <c r="J1639">
        <v>2010</v>
      </c>
      <c r="K1639">
        <v>9</v>
      </c>
      <c r="L1639" t="s">
        <v>59</v>
      </c>
      <c r="M1639">
        <v>1245</v>
      </c>
      <c r="N1639">
        <v>0</v>
      </c>
    </row>
    <row r="1640" spans="1:14" x14ac:dyDescent="0.25">
      <c r="A1640" t="s">
        <v>13</v>
      </c>
      <c r="B1640" t="s">
        <v>126</v>
      </c>
      <c r="C1640" t="s">
        <v>87</v>
      </c>
      <c r="D1640" t="s">
        <v>15</v>
      </c>
      <c r="E1640" t="s">
        <v>16</v>
      </c>
      <c r="F1640" t="s">
        <v>87</v>
      </c>
      <c r="G1640" t="s">
        <v>93</v>
      </c>
      <c r="H1640" t="s">
        <v>89</v>
      </c>
      <c r="I1640" t="s">
        <v>57</v>
      </c>
      <c r="J1640">
        <v>2011</v>
      </c>
      <c r="K1640">
        <v>7</v>
      </c>
      <c r="L1640" t="s">
        <v>59</v>
      </c>
      <c r="M1640">
        <v>5670</v>
      </c>
      <c r="N1640">
        <v>0</v>
      </c>
    </row>
    <row r="1641" spans="1:14" x14ac:dyDescent="0.25">
      <c r="A1641" t="s">
        <v>13</v>
      </c>
      <c r="B1641" t="s">
        <v>126</v>
      </c>
      <c r="C1641" t="s">
        <v>87</v>
      </c>
      <c r="D1641" t="s">
        <v>15</v>
      </c>
      <c r="E1641" t="s">
        <v>16</v>
      </c>
      <c r="F1641" t="s">
        <v>87</v>
      </c>
      <c r="G1641" t="s">
        <v>93</v>
      </c>
      <c r="H1641" t="s">
        <v>89</v>
      </c>
      <c r="I1641" t="s">
        <v>57</v>
      </c>
      <c r="J1641">
        <v>2012</v>
      </c>
      <c r="K1641">
        <v>3</v>
      </c>
      <c r="L1641" t="s">
        <v>59</v>
      </c>
      <c r="M1641">
        <v>2160</v>
      </c>
      <c r="N1641">
        <v>0</v>
      </c>
    </row>
    <row r="1642" spans="1:14" x14ac:dyDescent="0.25">
      <c r="A1642" t="s">
        <v>13</v>
      </c>
      <c r="B1642" t="s">
        <v>126</v>
      </c>
      <c r="C1642" t="s">
        <v>87</v>
      </c>
      <c r="D1642" t="s">
        <v>15</v>
      </c>
      <c r="E1642" t="s">
        <v>16</v>
      </c>
      <c r="F1642" t="s">
        <v>87</v>
      </c>
      <c r="G1642" t="s">
        <v>93</v>
      </c>
      <c r="H1642" t="s">
        <v>89</v>
      </c>
      <c r="I1642" t="s">
        <v>57</v>
      </c>
      <c r="J1642">
        <v>2012</v>
      </c>
      <c r="K1642">
        <v>7</v>
      </c>
      <c r="L1642" t="s">
        <v>59</v>
      </c>
      <c r="M1642">
        <v>2145</v>
      </c>
      <c r="N1642">
        <v>0</v>
      </c>
    </row>
    <row r="1643" spans="1:14" x14ac:dyDescent="0.25">
      <c r="A1643" t="s">
        <v>13</v>
      </c>
      <c r="B1643" t="s">
        <v>127</v>
      </c>
      <c r="C1643" t="s">
        <v>87</v>
      </c>
      <c r="D1643" t="s">
        <v>19</v>
      </c>
      <c r="E1643" t="s">
        <v>16</v>
      </c>
      <c r="F1643" t="s">
        <v>87</v>
      </c>
      <c r="G1643" t="s">
        <v>93</v>
      </c>
      <c r="H1643" t="s">
        <v>89</v>
      </c>
      <c r="I1643" t="s">
        <v>20</v>
      </c>
      <c r="J1643">
        <v>2010</v>
      </c>
      <c r="K1643">
        <v>7</v>
      </c>
      <c r="L1643" t="s">
        <v>69</v>
      </c>
      <c r="M1643">
        <v>1246.1500000000001</v>
      </c>
      <c r="N1643">
        <v>0</v>
      </c>
    </row>
    <row r="1644" spans="1:14" x14ac:dyDescent="0.25">
      <c r="A1644" t="s">
        <v>13</v>
      </c>
      <c r="B1644" t="s">
        <v>127</v>
      </c>
      <c r="C1644" t="s">
        <v>87</v>
      </c>
      <c r="D1644" t="s">
        <v>19</v>
      </c>
      <c r="E1644" t="s">
        <v>16</v>
      </c>
      <c r="F1644" t="s">
        <v>87</v>
      </c>
      <c r="G1644" t="s">
        <v>93</v>
      </c>
      <c r="H1644" t="s">
        <v>89</v>
      </c>
      <c r="I1644" t="s">
        <v>20</v>
      </c>
      <c r="J1644">
        <v>2011</v>
      </c>
      <c r="K1644">
        <v>10</v>
      </c>
      <c r="L1644" t="s">
        <v>69</v>
      </c>
      <c r="M1644">
        <v>1677.38</v>
      </c>
      <c r="N1644">
        <v>0</v>
      </c>
    </row>
    <row r="1645" spans="1:14" x14ac:dyDescent="0.25">
      <c r="A1645" t="s">
        <v>13</v>
      </c>
      <c r="B1645" t="s">
        <v>127</v>
      </c>
      <c r="C1645" t="s">
        <v>87</v>
      </c>
      <c r="D1645" t="s">
        <v>19</v>
      </c>
      <c r="E1645" t="s">
        <v>16</v>
      </c>
      <c r="F1645" t="s">
        <v>87</v>
      </c>
      <c r="G1645" t="s">
        <v>93</v>
      </c>
      <c r="H1645" t="s">
        <v>89</v>
      </c>
      <c r="I1645" t="s">
        <v>20</v>
      </c>
      <c r="J1645">
        <v>2012</v>
      </c>
      <c r="K1645">
        <v>7</v>
      </c>
      <c r="L1645" t="s">
        <v>69</v>
      </c>
      <c r="M1645">
        <v>749.08</v>
      </c>
      <c r="N1645">
        <v>0</v>
      </c>
    </row>
    <row r="1646" spans="1:14" x14ac:dyDescent="0.25">
      <c r="A1646" t="s">
        <v>13</v>
      </c>
      <c r="B1646" t="s">
        <v>128</v>
      </c>
      <c r="C1646" t="s">
        <v>87</v>
      </c>
      <c r="D1646" t="s">
        <v>19</v>
      </c>
      <c r="E1646" t="s">
        <v>16</v>
      </c>
      <c r="F1646" t="s">
        <v>87</v>
      </c>
      <c r="G1646" t="s">
        <v>93</v>
      </c>
      <c r="H1646" t="s">
        <v>89</v>
      </c>
      <c r="I1646" t="s">
        <v>22</v>
      </c>
      <c r="J1646">
        <v>2010</v>
      </c>
      <c r="K1646">
        <v>6</v>
      </c>
      <c r="L1646" t="s">
        <v>23</v>
      </c>
      <c r="M1646">
        <v>746.39</v>
      </c>
      <c r="N1646">
        <v>0</v>
      </c>
    </row>
    <row r="1647" spans="1:14" x14ac:dyDescent="0.25">
      <c r="A1647" t="s">
        <v>13</v>
      </c>
      <c r="B1647" t="s">
        <v>128</v>
      </c>
      <c r="C1647" t="s">
        <v>87</v>
      </c>
      <c r="D1647" t="s">
        <v>19</v>
      </c>
      <c r="E1647" t="s">
        <v>16</v>
      </c>
      <c r="F1647" t="s">
        <v>87</v>
      </c>
      <c r="G1647" t="s">
        <v>93</v>
      </c>
      <c r="H1647" t="s">
        <v>89</v>
      </c>
      <c r="I1647" t="s">
        <v>22</v>
      </c>
      <c r="J1647">
        <v>2012</v>
      </c>
      <c r="K1647">
        <v>2</v>
      </c>
      <c r="L1647" t="s">
        <v>23</v>
      </c>
      <c r="M1647">
        <v>700.69</v>
      </c>
      <c r="N1647">
        <v>0</v>
      </c>
    </row>
    <row r="1648" spans="1:14" x14ac:dyDescent="0.25">
      <c r="A1648" t="s">
        <v>13</v>
      </c>
      <c r="B1648" t="s">
        <v>128</v>
      </c>
      <c r="C1648" t="s">
        <v>87</v>
      </c>
      <c r="D1648" t="s">
        <v>19</v>
      </c>
      <c r="E1648" t="s">
        <v>16</v>
      </c>
      <c r="F1648" t="s">
        <v>87</v>
      </c>
      <c r="G1648" t="s">
        <v>93</v>
      </c>
      <c r="H1648" t="s">
        <v>89</v>
      </c>
      <c r="I1648" t="s">
        <v>22</v>
      </c>
      <c r="J1648">
        <v>2012</v>
      </c>
      <c r="K1648">
        <v>10</v>
      </c>
      <c r="L1648" t="s">
        <v>23</v>
      </c>
      <c r="M1648">
        <v>685.79</v>
      </c>
      <c r="N1648">
        <v>0</v>
      </c>
    </row>
    <row r="1649" spans="1:14" x14ac:dyDescent="0.25">
      <c r="A1649" t="s">
        <v>13</v>
      </c>
      <c r="B1649" t="s">
        <v>133</v>
      </c>
      <c r="C1649" t="s">
        <v>87</v>
      </c>
      <c r="D1649" t="s">
        <v>19</v>
      </c>
      <c r="E1649" t="s">
        <v>16</v>
      </c>
      <c r="F1649" t="s">
        <v>87</v>
      </c>
      <c r="G1649" t="s">
        <v>93</v>
      </c>
      <c r="H1649" t="s">
        <v>89</v>
      </c>
      <c r="I1649" t="s">
        <v>24</v>
      </c>
      <c r="J1649">
        <v>2011</v>
      </c>
      <c r="K1649">
        <v>10</v>
      </c>
      <c r="L1649" t="s">
        <v>25</v>
      </c>
      <c r="M1649">
        <v>325.48</v>
      </c>
      <c r="N1649">
        <v>0</v>
      </c>
    </row>
    <row r="1650" spans="1:14" x14ac:dyDescent="0.25">
      <c r="A1650" t="s">
        <v>13</v>
      </c>
      <c r="B1650" t="s">
        <v>134</v>
      </c>
      <c r="C1650" t="s">
        <v>87</v>
      </c>
      <c r="D1650" t="s">
        <v>19</v>
      </c>
      <c r="E1650" t="s">
        <v>16</v>
      </c>
      <c r="F1650" t="s">
        <v>87</v>
      </c>
      <c r="G1650" t="s">
        <v>93</v>
      </c>
      <c r="H1650" t="s">
        <v>89</v>
      </c>
      <c r="I1650" t="s">
        <v>26</v>
      </c>
      <c r="J1650">
        <v>2010</v>
      </c>
      <c r="K1650">
        <v>9</v>
      </c>
      <c r="L1650" t="s">
        <v>27</v>
      </c>
      <c r="M1650">
        <v>1919.78</v>
      </c>
      <c r="N1650">
        <v>0</v>
      </c>
    </row>
    <row r="1651" spans="1:14" x14ac:dyDescent="0.25">
      <c r="A1651" t="s">
        <v>13</v>
      </c>
      <c r="B1651" t="s">
        <v>134</v>
      </c>
      <c r="C1651" t="s">
        <v>87</v>
      </c>
      <c r="D1651" t="s">
        <v>19</v>
      </c>
      <c r="E1651" t="s">
        <v>16</v>
      </c>
      <c r="F1651" t="s">
        <v>87</v>
      </c>
      <c r="G1651" t="s">
        <v>93</v>
      </c>
      <c r="H1651" t="s">
        <v>89</v>
      </c>
      <c r="I1651" t="s">
        <v>26</v>
      </c>
      <c r="J1651">
        <v>2011</v>
      </c>
      <c r="K1651">
        <v>12</v>
      </c>
      <c r="L1651" t="s">
        <v>27</v>
      </c>
      <c r="M1651">
        <v>2470.04</v>
      </c>
      <c r="N1651">
        <v>0</v>
      </c>
    </row>
    <row r="1652" spans="1:14" x14ac:dyDescent="0.25">
      <c r="A1652" t="s">
        <v>13</v>
      </c>
      <c r="B1652" t="s">
        <v>134</v>
      </c>
      <c r="C1652" t="s">
        <v>87</v>
      </c>
      <c r="D1652" t="s">
        <v>19</v>
      </c>
      <c r="E1652" t="s">
        <v>16</v>
      </c>
      <c r="F1652" t="s">
        <v>87</v>
      </c>
      <c r="G1652" t="s">
        <v>93</v>
      </c>
      <c r="H1652" t="s">
        <v>89</v>
      </c>
      <c r="I1652" t="s">
        <v>26</v>
      </c>
      <c r="J1652">
        <v>2012</v>
      </c>
      <c r="K1652">
        <v>11</v>
      </c>
      <c r="L1652" t="s">
        <v>27</v>
      </c>
      <c r="M1652">
        <v>2542.09</v>
      </c>
      <c r="N1652">
        <v>0</v>
      </c>
    </row>
    <row r="1653" spans="1:14" x14ac:dyDescent="0.25">
      <c r="A1653" t="s">
        <v>13</v>
      </c>
      <c r="B1653" t="s">
        <v>135</v>
      </c>
      <c r="C1653" t="s">
        <v>87</v>
      </c>
      <c r="D1653" t="s">
        <v>28</v>
      </c>
      <c r="E1653" t="s">
        <v>16</v>
      </c>
      <c r="F1653" t="s">
        <v>87</v>
      </c>
      <c r="G1653" t="s">
        <v>93</v>
      </c>
      <c r="H1653" t="s">
        <v>89</v>
      </c>
      <c r="I1653" t="s">
        <v>29</v>
      </c>
      <c r="J1653">
        <v>2012</v>
      </c>
      <c r="K1653">
        <v>7</v>
      </c>
      <c r="L1653" t="s">
        <v>30</v>
      </c>
      <c r="M1653">
        <v>1291.9000000000001</v>
      </c>
      <c r="N1653">
        <v>0</v>
      </c>
    </row>
    <row r="1654" spans="1:14" x14ac:dyDescent="0.25">
      <c r="A1654" t="s">
        <v>13</v>
      </c>
      <c r="B1654" t="s">
        <v>136</v>
      </c>
      <c r="C1654" t="s">
        <v>87</v>
      </c>
      <c r="D1654" t="s">
        <v>28</v>
      </c>
      <c r="E1654" t="s">
        <v>16</v>
      </c>
      <c r="F1654" t="s">
        <v>87</v>
      </c>
      <c r="G1654" t="s">
        <v>93</v>
      </c>
      <c r="H1654" t="s">
        <v>89</v>
      </c>
      <c r="I1654" t="s">
        <v>55</v>
      </c>
      <c r="J1654">
        <v>2011</v>
      </c>
      <c r="K1654">
        <v>7</v>
      </c>
      <c r="L1654" t="s">
        <v>79</v>
      </c>
      <c r="M1654">
        <v>88.52</v>
      </c>
      <c r="N1654">
        <v>0</v>
      </c>
    </row>
    <row r="1655" spans="1:14" x14ac:dyDescent="0.25">
      <c r="A1655" t="s">
        <v>13</v>
      </c>
      <c r="B1655" t="s">
        <v>137</v>
      </c>
      <c r="C1655" t="s">
        <v>87</v>
      </c>
      <c r="D1655" t="s">
        <v>31</v>
      </c>
      <c r="E1655" t="s">
        <v>16</v>
      </c>
      <c r="F1655" t="s">
        <v>87</v>
      </c>
      <c r="G1655" t="s">
        <v>93</v>
      </c>
      <c r="H1655" t="s">
        <v>89</v>
      </c>
      <c r="I1655" t="s">
        <v>62</v>
      </c>
      <c r="J1655">
        <v>2010</v>
      </c>
      <c r="K1655">
        <v>6</v>
      </c>
      <c r="L1655" t="s">
        <v>63</v>
      </c>
      <c r="M1655">
        <v>100</v>
      </c>
      <c r="N1655">
        <v>0</v>
      </c>
    </row>
    <row r="1656" spans="1:14" x14ac:dyDescent="0.25">
      <c r="A1656" t="s">
        <v>13</v>
      </c>
      <c r="B1656" t="s">
        <v>137</v>
      </c>
      <c r="C1656" t="s">
        <v>87</v>
      </c>
      <c r="D1656" t="s">
        <v>31</v>
      </c>
      <c r="E1656" t="s">
        <v>16</v>
      </c>
      <c r="F1656" t="s">
        <v>87</v>
      </c>
      <c r="G1656" t="s">
        <v>93</v>
      </c>
      <c r="H1656" t="s">
        <v>89</v>
      </c>
      <c r="I1656" t="s">
        <v>62</v>
      </c>
      <c r="J1656">
        <v>2012</v>
      </c>
      <c r="K1656">
        <v>10</v>
      </c>
      <c r="L1656" t="s">
        <v>63</v>
      </c>
      <c r="M1656">
        <v>276.48</v>
      </c>
      <c r="N1656">
        <v>0</v>
      </c>
    </row>
    <row r="1657" spans="1:14" x14ac:dyDescent="0.25">
      <c r="A1657" t="s">
        <v>13</v>
      </c>
      <c r="B1657" t="s">
        <v>138</v>
      </c>
      <c r="C1657" t="s">
        <v>87</v>
      </c>
      <c r="D1657" t="s">
        <v>31</v>
      </c>
      <c r="E1657" t="s">
        <v>16</v>
      </c>
      <c r="F1657" t="s">
        <v>87</v>
      </c>
      <c r="G1657" t="s">
        <v>93</v>
      </c>
      <c r="H1657" t="s">
        <v>89</v>
      </c>
      <c r="I1657" t="s">
        <v>32</v>
      </c>
      <c r="J1657">
        <v>2010</v>
      </c>
      <c r="K1657">
        <v>6</v>
      </c>
      <c r="L1657" t="s">
        <v>33</v>
      </c>
      <c r="M1657">
        <v>69.23</v>
      </c>
      <c r="N1657">
        <v>0</v>
      </c>
    </row>
    <row r="1658" spans="1:14" x14ac:dyDescent="0.25">
      <c r="A1658" t="s">
        <v>13</v>
      </c>
      <c r="B1658" t="s">
        <v>138</v>
      </c>
      <c r="C1658" t="s">
        <v>87</v>
      </c>
      <c r="D1658" t="s">
        <v>31</v>
      </c>
      <c r="E1658" t="s">
        <v>16</v>
      </c>
      <c r="F1658" t="s">
        <v>87</v>
      </c>
      <c r="G1658" t="s">
        <v>93</v>
      </c>
      <c r="H1658" t="s">
        <v>89</v>
      </c>
      <c r="I1658" t="s">
        <v>32</v>
      </c>
      <c r="J1658">
        <v>2012</v>
      </c>
      <c r="K1658">
        <v>1</v>
      </c>
      <c r="L1658" t="s">
        <v>33</v>
      </c>
      <c r="M1658">
        <v>0</v>
      </c>
      <c r="N1658">
        <v>1500</v>
      </c>
    </row>
    <row r="1659" spans="1:14" x14ac:dyDescent="0.25">
      <c r="A1659" t="s">
        <v>13</v>
      </c>
      <c r="B1659" t="s">
        <v>138</v>
      </c>
      <c r="C1659" t="s">
        <v>87</v>
      </c>
      <c r="D1659" t="s">
        <v>31</v>
      </c>
      <c r="E1659" t="s">
        <v>16</v>
      </c>
      <c r="F1659" t="s">
        <v>87</v>
      </c>
      <c r="G1659" t="s">
        <v>93</v>
      </c>
      <c r="H1659" t="s">
        <v>89</v>
      </c>
      <c r="I1659" t="s">
        <v>32</v>
      </c>
      <c r="J1659">
        <v>2012</v>
      </c>
      <c r="K1659">
        <v>2</v>
      </c>
      <c r="L1659" t="s">
        <v>33</v>
      </c>
      <c r="M1659">
        <v>144.54</v>
      </c>
      <c r="N1659">
        <v>0</v>
      </c>
    </row>
    <row r="1660" spans="1:14" x14ac:dyDescent="0.25">
      <c r="A1660" t="s">
        <v>13</v>
      </c>
      <c r="B1660" t="s">
        <v>139</v>
      </c>
      <c r="C1660" t="s">
        <v>87</v>
      </c>
      <c r="D1660" t="s">
        <v>31</v>
      </c>
      <c r="E1660" t="s">
        <v>16</v>
      </c>
      <c r="F1660" t="s">
        <v>87</v>
      </c>
      <c r="G1660" t="s">
        <v>93</v>
      </c>
      <c r="H1660" t="s">
        <v>89</v>
      </c>
      <c r="I1660" t="s">
        <v>34</v>
      </c>
      <c r="J1660">
        <v>2011</v>
      </c>
      <c r="K1660">
        <v>10</v>
      </c>
      <c r="L1660" t="s">
        <v>35</v>
      </c>
      <c r="M1660">
        <v>62.85</v>
      </c>
      <c r="N1660">
        <v>0</v>
      </c>
    </row>
    <row r="1661" spans="1:14" x14ac:dyDescent="0.25">
      <c r="A1661" t="s">
        <v>13</v>
      </c>
      <c r="B1661" t="s">
        <v>140</v>
      </c>
      <c r="C1661" t="s">
        <v>87</v>
      </c>
      <c r="D1661" t="s">
        <v>31</v>
      </c>
      <c r="E1661" t="s">
        <v>16</v>
      </c>
      <c r="F1661" t="s">
        <v>87</v>
      </c>
      <c r="G1661" t="s">
        <v>93</v>
      </c>
      <c r="H1661" t="s">
        <v>89</v>
      </c>
      <c r="I1661" t="s">
        <v>73</v>
      </c>
      <c r="J1661">
        <v>2011</v>
      </c>
      <c r="K1661">
        <v>10</v>
      </c>
      <c r="L1661" t="s">
        <v>74</v>
      </c>
      <c r="M1661">
        <v>860.3</v>
      </c>
      <c r="N1661">
        <v>0</v>
      </c>
    </row>
    <row r="1662" spans="1:14" x14ac:dyDescent="0.25">
      <c r="A1662" t="s">
        <v>13</v>
      </c>
      <c r="B1662" t="s">
        <v>142</v>
      </c>
      <c r="C1662" t="s">
        <v>87</v>
      </c>
      <c r="D1662" t="s">
        <v>42</v>
      </c>
      <c r="E1662" t="s">
        <v>16</v>
      </c>
      <c r="F1662" t="s">
        <v>87</v>
      </c>
      <c r="G1662" t="s">
        <v>93</v>
      </c>
      <c r="H1662" t="s">
        <v>89</v>
      </c>
      <c r="I1662" t="s">
        <v>43</v>
      </c>
      <c r="J1662">
        <v>2012</v>
      </c>
      <c r="K1662">
        <v>2</v>
      </c>
      <c r="L1662" t="s">
        <v>44</v>
      </c>
      <c r="M1662">
        <v>2525</v>
      </c>
      <c r="N1662">
        <v>0</v>
      </c>
    </row>
    <row r="1663" spans="1:14" x14ac:dyDescent="0.25">
      <c r="A1663" t="s">
        <v>13</v>
      </c>
      <c r="B1663" t="s">
        <v>148</v>
      </c>
      <c r="C1663" t="s">
        <v>87</v>
      </c>
      <c r="D1663" t="s">
        <v>42</v>
      </c>
      <c r="E1663" t="s">
        <v>16</v>
      </c>
      <c r="F1663" t="s">
        <v>87</v>
      </c>
      <c r="G1663" t="s">
        <v>93</v>
      </c>
      <c r="H1663" t="s">
        <v>89</v>
      </c>
      <c r="I1663" t="s">
        <v>47</v>
      </c>
      <c r="J1663">
        <v>2012</v>
      </c>
      <c r="K1663">
        <v>1</v>
      </c>
      <c r="L1663" t="s">
        <v>48</v>
      </c>
      <c r="M1663">
        <v>1383</v>
      </c>
      <c r="N1663">
        <v>16600</v>
      </c>
    </row>
    <row r="1664" spans="1:14" x14ac:dyDescent="0.25">
      <c r="A1664" t="s">
        <v>13</v>
      </c>
      <c r="B1664" t="s">
        <v>149</v>
      </c>
      <c r="C1664" t="s">
        <v>87</v>
      </c>
      <c r="D1664" t="s">
        <v>15</v>
      </c>
      <c r="E1664" t="s">
        <v>16</v>
      </c>
      <c r="F1664" t="s">
        <v>87</v>
      </c>
      <c r="G1664" t="s">
        <v>95</v>
      </c>
      <c r="H1664" t="s">
        <v>49</v>
      </c>
      <c r="I1664" t="s">
        <v>14</v>
      </c>
      <c r="J1664">
        <v>2010</v>
      </c>
      <c r="K1664">
        <v>4</v>
      </c>
      <c r="L1664" t="s">
        <v>18</v>
      </c>
      <c r="M1664">
        <v>60445.67</v>
      </c>
      <c r="N1664">
        <v>-166300</v>
      </c>
    </row>
    <row r="1665" spans="1:14" x14ac:dyDescent="0.25">
      <c r="A1665" t="s">
        <v>13</v>
      </c>
      <c r="B1665" t="s">
        <v>149</v>
      </c>
      <c r="C1665" t="s">
        <v>87</v>
      </c>
      <c r="D1665" t="s">
        <v>15</v>
      </c>
      <c r="E1665" t="s">
        <v>16</v>
      </c>
      <c r="F1665" t="s">
        <v>87</v>
      </c>
      <c r="G1665" t="s">
        <v>95</v>
      </c>
      <c r="H1665" t="s">
        <v>49</v>
      </c>
      <c r="I1665" t="s">
        <v>14</v>
      </c>
      <c r="J1665">
        <v>2010</v>
      </c>
      <c r="K1665">
        <v>9</v>
      </c>
      <c r="L1665" t="s">
        <v>18</v>
      </c>
      <c r="M1665">
        <v>52083.43</v>
      </c>
      <c r="N1665">
        <v>0</v>
      </c>
    </row>
    <row r="1666" spans="1:14" x14ac:dyDescent="0.25">
      <c r="A1666" t="s">
        <v>13</v>
      </c>
      <c r="B1666" t="s">
        <v>149</v>
      </c>
      <c r="C1666" t="s">
        <v>87</v>
      </c>
      <c r="D1666" t="s">
        <v>15</v>
      </c>
      <c r="E1666" t="s">
        <v>16</v>
      </c>
      <c r="F1666" t="s">
        <v>87</v>
      </c>
      <c r="G1666" t="s">
        <v>95</v>
      </c>
      <c r="H1666" t="s">
        <v>49</v>
      </c>
      <c r="I1666" t="s">
        <v>14</v>
      </c>
      <c r="J1666">
        <v>2010</v>
      </c>
      <c r="K1666">
        <v>10</v>
      </c>
      <c r="L1666" t="s">
        <v>18</v>
      </c>
      <c r="M1666">
        <v>48649.52</v>
      </c>
      <c r="N1666">
        <v>0</v>
      </c>
    </row>
    <row r="1667" spans="1:14" x14ac:dyDescent="0.25">
      <c r="A1667" t="s">
        <v>13</v>
      </c>
      <c r="B1667" t="s">
        <v>149</v>
      </c>
      <c r="C1667" t="s">
        <v>87</v>
      </c>
      <c r="D1667" t="s">
        <v>15</v>
      </c>
      <c r="E1667" t="s">
        <v>16</v>
      </c>
      <c r="F1667" t="s">
        <v>87</v>
      </c>
      <c r="G1667" t="s">
        <v>95</v>
      </c>
      <c r="H1667" t="s">
        <v>49</v>
      </c>
      <c r="I1667" t="s">
        <v>14</v>
      </c>
      <c r="J1667">
        <v>2011</v>
      </c>
      <c r="K1667">
        <v>8</v>
      </c>
      <c r="L1667" t="s">
        <v>18</v>
      </c>
      <c r="M1667">
        <v>60862.67</v>
      </c>
      <c r="N1667">
        <v>0</v>
      </c>
    </row>
    <row r="1668" spans="1:14" x14ac:dyDescent="0.25">
      <c r="A1668" t="s">
        <v>13</v>
      </c>
      <c r="B1668" t="s">
        <v>149</v>
      </c>
      <c r="C1668" t="s">
        <v>87</v>
      </c>
      <c r="D1668" t="s">
        <v>15</v>
      </c>
      <c r="E1668" t="s">
        <v>16</v>
      </c>
      <c r="F1668" t="s">
        <v>87</v>
      </c>
      <c r="G1668" t="s">
        <v>95</v>
      </c>
      <c r="H1668" t="s">
        <v>49</v>
      </c>
      <c r="I1668" t="s">
        <v>14</v>
      </c>
      <c r="J1668">
        <v>2011</v>
      </c>
      <c r="K1668">
        <v>9</v>
      </c>
      <c r="L1668" t="s">
        <v>18</v>
      </c>
      <c r="M1668">
        <v>60361.81</v>
      </c>
      <c r="N1668">
        <v>0</v>
      </c>
    </row>
    <row r="1669" spans="1:14" x14ac:dyDescent="0.25">
      <c r="A1669" t="s">
        <v>13</v>
      </c>
      <c r="B1669" t="s">
        <v>150</v>
      </c>
      <c r="C1669" t="s">
        <v>87</v>
      </c>
      <c r="D1669" t="s">
        <v>15</v>
      </c>
      <c r="E1669" t="s">
        <v>16</v>
      </c>
      <c r="F1669" t="s">
        <v>87</v>
      </c>
      <c r="G1669" t="s">
        <v>95</v>
      </c>
      <c r="H1669" t="s">
        <v>49</v>
      </c>
      <c r="I1669" t="s">
        <v>57</v>
      </c>
      <c r="J1669">
        <v>2010</v>
      </c>
      <c r="K1669">
        <v>6</v>
      </c>
      <c r="L1669" t="s">
        <v>59</v>
      </c>
      <c r="M1669">
        <v>7995.22</v>
      </c>
      <c r="N1669">
        <v>75300</v>
      </c>
    </row>
    <row r="1670" spans="1:14" x14ac:dyDescent="0.25">
      <c r="A1670" t="s">
        <v>13</v>
      </c>
      <c r="B1670" t="s">
        <v>150</v>
      </c>
      <c r="C1670" t="s">
        <v>87</v>
      </c>
      <c r="D1670" t="s">
        <v>15</v>
      </c>
      <c r="E1670" t="s">
        <v>16</v>
      </c>
      <c r="F1670" t="s">
        <v>87</v>
      </c>
      <c r="G1670" t="s">
        <v>95</v>
      </c>
      <c r="H1670" t="s">
        <v>49</v>
      </c>
      <c r="I1670" t="s">
        <v>57</v>
      </c>
      <c r="J1670">
        <v>2010</v>
      </c>
      <c r="K1670">
        <v>8</v>
      </c>
      <c r="L1670" t="s">
        <v>59</v>
      </c>
      <c r="M1670">
        <v>9183.4</v>
      </c>
      <c r="N1670">
        <v>0</v>
      </c>
    </row>
    <row r="1671" spans="1:14" x14ac:dyDescent="0.25">
      <c r="A1671" t="s">
        <v>13</v>
      </c>
      <c r="B1671" t="s">
        <v>150</v>
      </c>
      <c r="C1671" t="s">
        <v>87</v>
      </c>
      <c r="D1671" t="s">
        <v>15</v>
      </c>
      <c r="E1671" t="s">
        <v>16</v>
      </c>
      <c r="F1671" t="s">
        <v>87</v>
      </c>
      <c r="G1671" t="s">
        <v>95</v>
      </c>
      <c r="H1671" t="s">
        <v>49</v>
      </c>
      <c r="I1671" t="s">
        <v>57</v>
      </c>
      <c r="J1671">
        <v>2011</v>
      </c>
      <c r="K1671">
        <v>2</v>
      </c>
      <c r="L1671" t="s">
        <v>59</v>
      </c>
      <c r="M1671">
        <v>19716.59</v>
      </c>
      <c r="N1671">
        <v>0</v>
      </c>
    </row>
    <row r="1672" spans="1:14" x14ac:dyDescent="0.25">
      <c r="A1672" t="s">
        <v>13</v>
      </c>
      <c r="B1672" t="s">
        <v>150</v>
      </c>
      <c r="C1672" t="s">
        <v>87</v>
      </c>
      <c r="D1672" t="s">
        <v>15</v>
      </c>
      <c r="E1672" t="s">
        <v>16</v>
      </c>
      <c r="F1672" t="s">
        <v>87</v>
      </c>
      <c r="G1672" t="s">
        <v>95</v>
      </c>
      <c r="H1672" t="s">
        <v>49</v>
      </c>
      <c r="I1672" t="s">
        <v>57</v>
      </c>
      <c r="J1672">
        <v>2011</v>
      </c>
      <c r="K1672">
        <v>4</v>
      </c>
      <c r="L1672" t="s">
        <v>59</v>
      </c>
      <c r="M1672">
        <v>396.1</v>
      </c>
      <c r="N1672">
        <v>0</v>
      </c>
    </row>
    <row r="1673" spans="1:14" x14ac:dyDescent="0.25">
      <c r="A1673" t="s">
        <v>13</v>
      </c>
      <c r="B1673" t="s">
        <v>150</v>
      </c>
      <c r="C1673" t="s">
        <v>87</v>
      </c>
      <c r="D1673" t="s">
        <v>15</v>
      </c>
      <c r="E1673" t="s">
        <v>16</v>
      </c>
      <c r="F1673" t="s">
        <v>87</v>
      </c>
      <c r="G1673" t="s">
        <v>95</v>
      </c>
      <c r="H1673" t="s">
        <v>49</v>
      </c>
      <c r="I1673" t="s">
        <v>57</v>
      </c>
      <c r="J1673">
        <v>2012</v>
      </c>
      <c r="K1673">
        <v>9</v>
      </c>
      <c r="L1673" t="s">
        <v>59</v>
      </c>
      <c r="M1673">
        <v>7510.56</v>
      </c>
      <c r="N1673">
        <v>0</v>
      </c>
    </row>
    <row r="1674" spans="1:14" x14ac:dyDescent="0.25">
      <c r="A1674" t="s">
        <v>13</v>
      </c>
      <c r="B1674" t="s">
        <v>151</v>
      </c>
      <c r="C1674" t="s">
        <v>87</v>
      </c>
      <c r="D1674" t="s">
        <v>19</v>
      </c>
      <c r="E1674" t="s">
        <v>16</v>
      </c>
      <c r="F1674" t="s">
        <v>87</v>
      </c>
      <c r="G1674" t="s">
        <v>95</v>
      </c>
      <c r="H1674" t="s">
        <v>49</v>
      </c>
      <c r="I1674" t="s">
        <v>20</v>
      </c>
      <c r="J1674">
        <v>2010</v>
      </c>
      <c r="K1674">
        <v>12</v>
      </c>
      <c r="L1674" t="s">
        <v>21</v>
      </c>
      <c r="M1674">
        <v>4580.1899999999996</v>
      </c>
      <c r="N1674">
        <v>0</v>
      </c>
    </row>
    <row r="1675" spans="1:14" x14ac:dyDescent="0.25">
      <c r="A1675" t="s">
        <v>13</v>
      </c>
      <c r="B1675" t="s">
        <v>151</v>
      </c>
      <c r="C1675" t="s">
        <v>87</v>
      </c>
      <c r="D1675" t="s">
        <v>19</v>
      </c>
      <c r="E1675" t="s">
        <v>16</v>
      </c>
      <c r="F1675" t="s">
        <v>87</v>
      </c>
      <c r="G1675" t="s">
        <v>95</v>
      </c>
      <c r="H1675" t="s">
        <v>49</v>
      </c>
      <c r="I1675" t="s">
        <v>20</v>
      </c>
      <c r="J1675">
        <v>2011</v>
      </c>
      <c r="K1675">
        <v>10</v>
      </c>
      <c r="L1675" t="s">
        <v>21</v>
      </c>
      <c r="M1675">
        <v>5858.42</v>
      </c>
      <c r="N1675">
        <v>0</v>
      </c>
    </row>
    <row r="1676" spans="1:14" x14ac:dyDescent="0.25">
      <c r="A1676" t="s">
        <v>13</v>
      </c>
      <c r="B1676" t="s">
        <v>207</v>
      </c>
      <c r="C1676" t="s">
        <v>87</v>
      </c>
      <c r="D1676" t="s">
        <v>19</v>
      </c>
      <c r="E1676" t="s">
        <v>16</v>
      </c>
      <c r="F1676" t="s">
        <v>87</v>
      </c>
      <c r="G1676" t="s">
        <v>95</v>
      </c>
      <c r="H1676" t="s">
        <v>49</v>
      </c>
      <c r="I1676" t="s">
        <v>60</v>
      </c>
      <c r="J1676">
        <v>2010</v>
      </c>
      <c r="K1676">
        <v>1</v>
      </c>
      <c r="L1676" t="s">
        <v>61</v>
      </c>
      <c r="M1676">
        <v>0</v>
      </c>
      <c r="N1676">
        <v>0</v>
      </c>
    </row>
    <row r="1677" spans="1:14" x14ac:dyDescent="0.25">
      <c r="A1677" t="s">
        <v>13</v>
      </c>
      <c r="B1677" t="s">
        <v>152</v>
      </c>
      <c r="C1677" t="s">
        <v>87</v>
      </c>
      <c r="D1677" t="s">
        <v>19</v>
      </c>
      <c r="E1677" t="s">
        <v>16</v>
      </c>
      <c r="F1677" t="s">
        <v>87</v>
      </c>
      <c r="G1677" t="s">
        <v>95</v>
      </c>
      <c r="H1677" t="s">
        <v>49</v>
      </c>
      <c r="I1677" t="s">
        <v>22</v>
      </c>
      <c r="J1677">
        <v>2010</v>
      </c>
      <c r="K1677">
        <v>8</v>
      </c>
      <c r="L1677" t="s">
        <v>23</v>
      </c>
      <c r="M1677">
        <v>2932.66</v>
      </c>
      <c r="N1677">
        <v>0</v>
      </c>
    </row>
    <row r="1678" spans="1:14" x14ac:dyDescent="0.25">
      <c r="A1678" t="s">
        <v>13</v>
      </c>
      <c r="B1678" t="s">
        <v>152</v>
      </c>
      <c r="C1678" t="s">
        <v>87</v>
      </c>
      <c r="D1678" t="s">
        <v>19</v>
      </c>
      <c r="E1678" t="s">
        <v>16</v>
      </c>
      <c r="F1678" t="s">
        <v>87</v>
      </c>
      <c r="G1678" t="s">
        <v>95</v>
      </c>
      <c r="H1678" t="s">
        <v>49</v>
      </c>
      <c r="I1678" t="s">
        <v>22</v>
      </c>
      <c r="J1678">
        <v>2010</v>
      </c>
      <c r="K1678">
        <v>11</v>
      </c>
      <c r="L1678" t="s">
        <v>23</v>
      </c>
      <c r="M1678">
        <v>2972.63</v>
      </c>
      <c r="N1678">
        <v>0</v>
      </c>
    </row>
    <row r="1679" spans="1:14" x14ac:dyDescent="0.25">
      <c r="A1679" t="s">
        <v>13</v>
      </c>
      <c r="B1679" t="s">
        <v>152</v>
      </c>
      <c r="C1679" t="s">
        <v>87</v>
      </c>
      <c r="D1679" t="s">
        <v>19</v>
      </c>
      <c r="E1679" t="s">
        <v>16</v>
      </c>
      <c r="F1679" t="s">
        <v>87</v>
      </c>
      <c r="G1679" t="s">
        <v>95</v>
      </c>
      <c r="H1679" t="s">
        <v>49</v>
      </c>
      <c r="I1679" t="s">
        <v>22</v>
      </c>
      <c r="J1679">
        <v>2012</v>
      </c>
      <c r="K1679">
        <v>6</v>
      </c>
      <c r="L1679" t="s">
        <v>23</v>
      </c>
      <c r="M1679">
        <v>4808.33</v>
      </c>
      <c r="N1679">
        <v>0</v>
      </c>
    </row>
    <row r="1680" spans="1:14" x14ac:dyDescent="0.25">
      <c r="A1680" t="s">
        <v>13</v>
      </c>
      <c r="B1680" t="s">
        <v>153</v>
      </c>
      <c r="C1680" t="s">
        <v>87</v>
      </c>
      <c r="D1680" t="s">
        <v>19</v>
      </c>
      <c r="E1680" t="s">
        <v>16</v>
      </c>
      <c r="F1680" t="s">
        <v>87</v>
      </c>
      <c r="G1680" t="s">
        <v>95</v>
      </c>
      <c r="H1680" t="s">
        <v>49</v>
      </c>
      <c r="I1680" t="s">
        <v>24</v>
      </c>
      <c r="J1680">
        <v>2010</v>
      </c>
      <c r="K1680">
        <v>11</v>
      </c>
      <c r="L1680" t="s">
        <v>25</v>
      </c>
      <c r="M1680">
        <v>708.76</v>
      </c>
      <c r="N1680">
        <v>0</v>
      </c>
    </row>
    <row r="1681" spans="1:14" x14ac:dyDescent="0.25">
      <c r="A1681" t="s">
        <v>13</v>
      </c>
      <c r="B1681" t="s">
        <v>153</v>
      </c>
      <c r="C1681" t="s">
        <v>87</v>
      </c>
      <c r="D1681" t="s">
        <v>19</v>
      </c>
      <c r="E1681" t="s">
        <v>16</v>
      </c>
      <c r="F1681" t="s">
        <v>87</v>
      </c>
      <c r="G1681" t="s">
        <v>95</v>
      </c>
      <c r="H1681" t="s">
        <v>49</v>
      </c>
      <c r="I1681" t="s">
        <v>24</v>
      </c>
      <c r="J1681">
        <v>2011</v>
      </c>
      <c r="K1681">
        <v>1</v>
      </c>
      <c r="L1681" t="s">
        <v>25</v>
      </c>
      <c r="M1681">
        <v>688.67</v>
      </c>
      <c r="N1681">
        <v>4740</v>
      </c>
    </row>
    <row r="1682" spans="1:14" x14ac:dyDescent="0.25">
      <c r="A1682" t="s">
        <v>13</v>
      </c>
      <c r="B1682" t="s">
        <v>153</v>
      </c>
      <c r="C1682" t="s">
        <v>87</v>
      </c>
      <c r="D1682" t="s">
        <v>19</v>
      </c>
      <c r="E1682" t="s">
        <v>16</v>
      </c>
      <c r="F1682" t="s">
        <v>87</v>
      </c>
      <c r="G1682" t="s">
        <v>95</v>
      </c>
      <c r="H1682" t="s">
        <v>49</v>
      </c>
      <c r="I1682" t="s">
        <v>24</v>
      </c>
      <c r="J1682">
        <v>2012</v>
      </c>
      <c r="K1682">
        <v>5</v>
      </c>
      <c r="L1682" t="s">
        <v>25</v>
      </c>
      <c r="M1682">
        <v>876.96</v>
      </c>
      <c r="N1682">
        <v>0</v>
      </c>
    </row>
    <row r="1683" spans="1:14" x14ac:dyDescent="0.25">
      <c r="A1683" t="s">
        <v>13</v>
      </c>
      <c r="B1683" t="s">
        <v>153</v>
      </c>
      <c r="C1683" t="s">
        <v>87</v>
      </c>
      <c r="D1683" t="s">
        <v>19</v>
      </c>
      <c r="E1683" t="s">
        <v>16</v>
      </c>
      <c r="F1683" t="s">
        <v>87</v>
      </c>
      <c r="G1683" t="s">
        <v>95</v>
      </c>
      <c r="H1683" t="s">
        <v>49</v>
      </c>
      <c r="I1683" t="s">
        <v>24</v>
      </c>
      <c r="J1683">
        <v>2012</v>
      </c>
      <c r="K1683">
        <v>6</v>
      </c>
      <c r="L1683" t="s">
        <v>25</v>
      </c>
      <c r="M1683">
        <v>839.57</v>
      </c>
      <c r="N1683">
        <v>0</v>
      </c>
    </row>
    <row r="1684" spans="1:14" x14ac:dyDescent="0.25">
      <c r="A1684" t="s">
        <v>13</v>
      </c>
      <c r="B1684" t="s">
        <v>153</v>
      </c>
      <c r="C1684" t="s">
        <v>87</v>
      </c>
      <c r="D1684" t="s">
        <v>19</v>
      </c>
      <c r="E1684" t="s">
        <v>16</v>
      </c>
      <c r="F1684" t="s">
        <v>87</v>
      </c>
      <c r="G1684" t="s">
        <v>95</v>
      </c>
      <c r="H1684" t="s">
        <v>49</v>
      </c>
      <c r="I1684" t="s">
        <v>24</v>
      </c>
      <c r="J1684">
        <v>2012</v>
      </c>
      <c r="K1684">
        <v>7</v>
      </c>
      <c r="L1684" t="s">
        <v>25</v>
      </c>
      <c r="M1684">
        <v>861.52</v>
      </c>
      <c r="N1684">
        <v>0</v>
      </c>
    </row>
    <row r="1685" spans="1:14" x14ac:dyDescent="0.25">
      <c r="A1685" t="s">
        <v>13</v>
      </c>
      <c r="B1685" t="s">
        <v>154</v>
      </c>
      <c r="C1685" t="s">
        <v>87</v>
      </c>
      <c r="D1685" t="s">
        <v>19</v>
      </c>
      <c r="E1685" t="s">
        <v>16</v>
      </c>
      <c r="F1685" t="s">
        <v>87</v>
      </c>
      <c r="G1685" t="s">
        <v>95</v>
      </c>
      <c r="H1685" t="s">
        <v>49</v>
      </c>
      <c r="I1685" t="s">
        <v>26</v>
      </c>
      <c r="J1685">
        <v>2012</v>
      </c>
      <c r="K1685">
        <v>5</v>
      </c>
      <c r="L1685" t="s">
        <v>50</v>
      </c>
      <c r="M1685">
        <v>15391.53</v>
      </c>
      <c r="N1685">
        <v>0</v>
      </c>
    </row>
    <row r="1686" spans="1:14" x14ac:dyDescent="0.25">
      <c r="A1686" t="s">
        <v>13</v>
      </c>
      <c r="B1686" t="s">
        <v>158</v>
      </c>
      <c r="C1686" t="s">
        <v>87</v>
      </c>
      <c r="D1686" t="s">
        <v>28</v>
      </c>
      <c r="E1686" t="s">
        <v>16</v>
      </c>
      <c r="F1686" t="s">
        <v>87</v>
      </c>
      <c r="G1686" t="s">
        <v>95</v>
      </c>
      <c r="H1686" t="s">
        <v>49</v>
      </c>
      <c r="I1686" t="s">
        <v>29</v>
      </c>
      <c r="J1686">
        <v>2012</v>
      </c>
      <c r="K1686">
        <v>11</v>
      </c>
      <c r="L1686" t="s">
        <v>30</v>
      </c>
      <c r="M1686">
        <v>225.92</v>
      </c>
      <c r="N1686">
        <v>0</v>
      </c>
    </row>
    <row r="1687" spans="1:14" x14ac:dyDescent="0.25">
      <c r="A1687" t="s">
        <v>13</v>
      </c>
      <c r="B1687" t="s">
        <v>211</v>
      </c>
      <c r="C1687" t="s">
        <v>87</v>
      </c>
      <c r="D1687" t="s">
        <v>28</v>
      </c>
      <c r="E1687" t="s">
        <v>16</v>
      </c>
      <c r="F1687" t="s">
        <v>87</v>
      </c>
      <c r="G1687" t="s">
        <v>95</v>
      </c>
      <c r="H1687" t="s">
        <v>49</v>
      </c>
      <c r="I1687" t="s">
        <v>55</v>
      </c>
      <c r="J1687">
        <v>2010</v>
      </c>
      <c r="K1687">
        <v>1</v>
      </c>
      <c r="L1687" t="s">
        <v>56</v>
      </c>
      <c r="M1687">
        <v>0</v>
      </c>
      <c r="N1687">
        <v>0</v>
      </c>
    </row>
    <row r="1688" spans="1:14" x14ac:dyDescent="0.25">
      <c r="A1688" t="s">
        <v>13</v>
      </c>
      <c r="B1688" t="s">
        <v>171</v>
      </c>
      <c r="C1688" t="s">
        <v>87</v>
      </c>
      <c r="D1688" t="s">
        <v>31</v>
      </c>
      <c r="E1688" t="s">
        <v>16</v>
      </c>
      <c r="F1688" t="s">
        <v>87</v>
      </c>
      <c r="G1688" t="s">
        <v>95</v>
      </c>
      <c r="H1688" t="s">
        <v>49</v>
      </c>
      <c r="I1688" t="s">
        <v>62</v>
      </c>
      <c r="J1688">
        <v>2010</v>
      </c>
      <c r="K1688">
        <v>11</v>
      </c>
      <c r="L1688" t="s">
        <v>63</v>
      </c>
      <c r="M1688">
        <v>4520.8500000000004</v>
      </c>
      <c r="N1688">
        <v>0</v>
      </c>
    </row>
    <row r="1689" spans="1:14" x14ac:dyDescent="0.25">
      <c r="A1689" t="s">
        <v>13</v>
      </c>
      <c r="B1689" t="s">
        <v>171</v>
      </c>
      <c r="C1689" t="s">
        <v>87</v>
      </c>
      <c r="D1689" t="s">
        <v>31</v>
      </c>
      <c r="E1689" t="s">
        <v>16</v>
      </c>
      <c r="F1689" t="s">
        <v>87</v>
      </c>
      <c r="G1689" t="s">
        <v>95</v>
      </c>
      <c r="H1689" t="s">
        <v>49</v>
      </c>
      <c r="I1689" t="s">
        <v>62</v>
      </c>
      <c r="J1689">
        <v>2011</v>
      </c>
      <c r="K1689">
        <v>12</v>
      </c>
      <c r="L1689" t="s">
        <v>63</v>
      </c>
      <c r="M1689">
        <v>73640.399999999994</v>
      </c>
      <c r="N1689">
        <v>31300</v>
      </c>
    </row>
    <row r="1690" spans="1:14" x14ac:dyDescent="0.25">
      <c r="A1690" t="s">
        <v>13</v>
      </c>
      <c r="B1690" t="s">
        <v>171</v>
      </c>
      <c r="C1690" t="s">
        <v>87</v>
      </c>
      <c r="D1690" t="s">
        <v>31</v>
      </c>
      <c r="E1690" t="s">
        <v>16</v>
      </c>
      <c r="F1690" t="s">
        <v>87</v>
      </c>
      <c r="G1690" t="s">
        <v>95</v>
      </c>
      <c r="H1690" t="s">
        <v>49</v>
      </c>
      <c r="I1690" t="s">
        <v>62</v>
      </c>
      <c r="J1690">
        <v>2012</v>
      </c>
      <c r="K1690">
        <v>6</v>
      </c>
      <c r="L1690" t="s">
        <v>63</v>
      </c>
      <c r="M1690">
        <v>2902.69</v>
      </c>
      <c r="N1690">
        <v>-6000</v>
      </c>
    </row>
    <row r="1691" spans="1:14" x14ac:dyDescent="0.25">
      <c r="A1691" t="s">
        <v>13</v>
      </c>
      <c r="B1691" t="s">
        <v>171</v>
      </c>
      <c r="C1691" t="s">
        <v>87</v>
      </c>
      <c r="D1691" t="s">
        <v>31</v>
      </c>
      <c r="E1691" t="s">
        <v>16</v>
      </c>
      <c r="F1691" t="s">
        <v>87</v>
      </c>
      <c r="G1691" t="s">
        <v>95</v>
      </c>
      <c r="H1691" t="s">
        <v>49</v>
      </c>
      <c r="I1691" t="s">
        <v>62</v>
      </c>
      <c r="J1691">
        <v>2012</v>
      </c>
      <c r="K1691">
        <v>11</v>
      </c>
      <c r="L1691" t="s">
        <v>63</v>
      </c>
      <c r="M1691">
        <v>4261.51</v>
      </c>
      <c r="N1691">
        <v>0</v>
      </c>
    </row>
    <row r="1692" spans="1:14" x14ac:dyDescent="0.25">
      <c r="A1692" t="s">
        <v>13</v>
      </c>
      <c r="B1692" t="s">
        <v>159</v>
      </c>
      <c r="C1692" t="s">
        <v>87</v>
      </c>
      <c r="D1692" t="s">
        <v>31</v>
      </c>
      <c r="E1692" t="s">
        <v>16</v>
      </c>
      <c r="F1692" t="s">
        <v>87</v>
      </c>
      <c r="G1692" t="s">
        <v>95</v>
      </c>
      <c r="H1692" t="s">
        <v>49</v>
      </c>
      <c r="I1692" t="s">
        <v>32</v>
      </c>
      <c r="J1692">
        <v>2010</v>
      </c>
      <c r="K1692">
        <v>11</v>
      </c>
      <c r="L1692" t="s">
        <v>33</v>
      </c>
      <c r="M1692">
        <v>570.58000000000004</v>
      </c>
      <c r="N1692">
        <v>0</v>
      </c>
    </row>
    <row r="1693" spans="1:14" x14ac:dyDescent="0.25">
      <c r="A1693" t="s">
        <v>13</v>
      </c>
      <c r="B1693" t="s">
        <v>159</v>
      </c>
      <c r="C1693" t="s">
        <v>87</v>
      </c>
      <c r="D1693" t="s">
        <v>31</v>
      </c>
      <c r="E1693" t="s">
        <v>16</v>
      </c>
      <c r="F1693" t="s">
        <v>87</v>
      </c>
      <c r="G1693" t="s">
        <v>95</v>
      </c>
      <c r="H1693" t="s">
        <v>49</v>
      </c>
      <c r="I1693" t="s">
        <v>32</v>
      </c>
      <c r="J1693">
        <v>2011</v>
      </c>
      <c r="K1693">
        <v>1</v>
      </c>
      <c r="L1693" t="s">
        <v>33</v>
      </c>
      <c r="M1693">
        <v>0</v>
      </c>
      <c r="N1693">
        <v>5200</v>
      </c>
    </row>
    <row r="1694" spans="1:14" x14ac:dyDescent="0.25">
      <c r="A1694" t="s">
        <v>13</v>
      </c>
      <c r="B1694" t="s">
        <v>185</v>
      </c>
      <c r="C1694" t="s">
        <v>87</v>
      </c>
      <c r="D1694" t="s">
        <v>31</v>
      </c>
      <c r="E1694" t="s">
        <v>16</v>
      </c>
      <c r="F1694" t="s">
        <v>87</v>
      </c>
      <c r="G1694" t="s">
        <v>95</v>
      </c>
      <c r="H1694" t="s">
        <v>49</v>
      </c>
      <c r="I1694" t="s">
        <v>38</v>
      </c>
      <c r="J1694">
        <v>2012</v>
      </c>
      <c r="K1694">
        <v>10</v>
      </c>
      <c r="L1694" t="s">
        <v>39</v>
      </c>
      <c r="M1694">
        <v>500</v>
      </c>
      <c r="N1694">
        <v>0</v>
      </c>
    </row>
    <row r="1695" spans="1:14" x14ac:dyDescent="0.25">
      <c r="A1695" t="s">
        <v>13</v>
      </c>
      <c r="B1695" t="s">
        <v>218</v>
      </c>
      <c r="C1695" t="s">
        <v>87</v>
      </c>
      <c r="D1695" t="s">
        <v>31</v>
      </c>
      <c r="E1695" t="s">
        <v>16</v>
      </c>
      <c r="F1695" t="s">
        <v>87</v>
      </c>
      <c r="G1695" t="s">
        <v>95</v>
      </c>
      <c r="H1695" t="s">
        <v>49</v>
      </c>
      <c r="I1695" t="s">
        <v>40</v>
      </c>
      <c r="J1695">
        <v>2011</v>
      </c>
      <c r="K1695">
        <v>4</v>
      </c>
      <c r="L1695" t="s">
        <v>41</v>
      </c>
      <c r="M1695">
        <v>8621.16</v>
      </c>
      <c r="N1695">
        <v>0</v>
      </c>
    </row>
    <row r="1696" spans="1:14" x14ac:dyDescent="0.25">
      <c r="A1696" t="s">
        <v>13</v>
      </c>
      <c r="B1696" t="s">
        <v>186</v>
      </c>
      <c r="C1696" t="s">
        <v>87</v>
      </c>
      <c r="D1696" t="s">
        <v>77</v>
      </c>
      <c r="E1696" t="s">
        <v>16</v>
      </c>
      <c r="F1696" t="s">
        <v>87</v>
      </c>
      <c r="G1696" t="s">
        <v>95</v>
      </c>
      <c r="H1696" t="s">
        <v>49</v>
      </c>
      <c r="I1696" t="s">
        <v>78</v>
      </c>
      <c r="J1696">
        <v>2010</v>
      </c>
      <c r="K1696">
        <v>1</v>
      </c>
      <c r="L1696" t="s">
        <v>86</v>
      </c>
      <c r="M1696">
        <v>67313.58</v>
      </c>
      <c r="N1696">
        <v>125000</v>
      </c>
    </row>
    <row r="1697" spans="1:14" x14ac:dyDescent="0.25">
      <c r="A1697" t="s">
        <v>13</v>
      </c>
      <c r="B1697" t="s">
        <v>186</v>
      </c>
      <c r="C1697" t="s">
        <v>87</v>
      </c>
      <c r="D1697" t="s">
        <v>77</v>
      </c>
      <c r="E1697" t="s">
        <v>16</v>
      </c>
      <c r="F1697" t="s">
        <v>87</v>
      </c>
      <c r="G1697" t="s">
        <v>95</v>
      </c>
      <c r="H1697" t="s">
        <v>49</v>
      </c>
      <c r="I1697" t="s">
        <v>78</v>
      </c>
      <c r="J1697">
        <v>2011</v>
      </c>
      <c r="K1697">
        <v>1</v>
      </c>
      <c r="L1697" t="s">
        <v>86</v>
      </c>
      <c r="M1697">
        <v>67680.77</v>
      </c>
      <c r="N1697">
        <v>122000</v>
      </c>
    </row>
    <row r="1698" spans="1:14" x14ac:dyDescent="0.25">
      <c r="A1698" t="s">
        <v>13</v>
      </c>
      <c r="B1698" t="s">
        <v>187</v>
      </c>
      <c r="C1698" t="s">
        <v>87</v>
      </c>
      <c r="D1698" t="s">
        <v>42</v>
      </c>
      <c r="E1698" t="s">
        <v>16</v>
      </c>
      <c r="F1698" t="s">
        <v>87</v>
      </c>
      <c r="G1698" t="s">
        <v>95</v>
      </c>
      <c r="H1698" t="s">
        <v>49</v>
      </c>
      <c r="I1698" t="s">
        <v>70</v>
      </c>
      <c r="J1698">
        <v>2011</v>
      </c>
      <c r="K1698">
        <v>3</v>
      </c>
      <c r="L1698" t="s">
        <v>98</v>
      </c>
      <c r="M1698">
        <v>58</v>
      </c>
      <c r="N1698">
        <v>0</v>
      </c>
    </row>
    <row r="1699" spans="1:14" x14ac:dyDescent="0.25">
      <c r="A1699" t="s">
        <v>13</v>
      </c>
      <c r="B1699" t="s">
        <v>187</v>
      </c>
      <c r="C1699" t="s">
        <v>87</v>
      </c>
      <c r="D1699" t="s">
        <v>42</v>
      </c>
      <c r="E1699" t="s">
        <v>16</v>
      </c>
      <c r="F1699" t="s">
        <v>87</v>
      </c>
      <c r="G1699" t="s">
        <v>95</v>
      </c>
      <c r="H1699" t="s">
        <v>49</v>
      </c>
      <c r="I1699" t="s">
        <v>70</v>
      </c>
      <c r="J1699">
        <v>2011</v>
      </c>
      <c r="K1699">
        <v>6</v>
      </c>
      <c r="L1699" t="s">
        <v>98</v>
      </c>
      <c r="M1699">
        <v>58</v>
      </c>
      <c r="N1699">
        <v>0</v>
      </c>
    </row>
    <row r="1700" spans="1:14" x14ac:dyDescent="0.25">
      <c r="A1700" t="s">
        <v>13</v>
      </c>
      <c r="B1700" t="s">
        <v>187</v>
      </c>
      <c r="C1700" t="s">
        <v>87</v>
      </c>
      <c r="D1700" t="s">
        <v>42</v>
      </c>
      <c r="E1700" t="s">
        <v>16</v>
      </c>
      <c r="F1700" t="s">
        <v>87</v>
      </c>
      <c r="G1700" t="s">
        <v>95</v>
      </c>
      <c r="H1700" t="s">
        <v>49</v>
      </c>
      <c r="I1700" t="s">
        <v>70</v>
      </c>
      <c r="J1700">
        <v>2012</v>
      </c>
      <c r="K1700">
        <v>2</v>
      </c>
      <c r="L1700" t="s">
        <v>98</v>
      </c>
      <c r="M1700">
        <v>58</v>
      </c>
      <c r="N1700">
        <v>0</v>
      </c>
    </row>
    <row r="1701" spans="1:14" x14ac:dyDescent="0.25">
      <c r="A1701" t="s">
        <v>13</v>
      </c>
      <c r="B1701" t="s">
        <v>187</v>
      </c>
      <c r="C1701" t="s">
        <v>87</v>
      </c>
      <c r="D1701" t="s">
        <v>42</v>
      </c>
      <c r="E1701" t="s">
        <v>16</v>
      </c>
      <c r="F1701" t="s">
        <v>87</v>
      </c>
      <c r="G1701" t="s">
        <v>95</v>
      </c>
      <c r="H1701" t="s">
        <v>49</v>
      </c>
      <c r="I1701" t="s">
        <v>70</v>
      </c>
      <c r="J1701">
        <v>2012</v>
      </c>
      <c r="K1701">
        <v>5</v>
      </c>
      <c r="L1701" t="s">
        <v>98</v>
      </c>
      <c r="M1701">
        <v>58</v>
      </c>
      <c r="N1701">
        <v>0</v>
      </c>
    </row>
    <row r="1702" spans="1:14" x14ac:dyDescent="0.25">
      <c r="A1702" t="s">
        <v>13</v>
      </c>
      <c r="B1702" t="s">
        <v>162</v>
      </c>
      <c r="C1702" t="s">
        <v>87</v>
      </c>
      <c r="D1702" t="s">
        <v>42</v>
      </c>
      <c r="E1702" t="s">
        <v>16</v>
      </c>
      <c r="F1702" t="s">
        <v>87</v>
      </c>
      <c r="G1702" t="s">
        <v>95</v>
      </c>
      <c r="H1702" t="s">
        <v>49</v>
      </c>
      <c r="I1702" t="s">
        <v>51</v>
      </c>
      <c r="J1702">
        <v>2012</v>
      </c>
      <c r="K1702">
        <v>12</v>
      </c>
      <c r="L1702" t="s">
        <v>52</v>
      </c>
      <c r="M1702">
        <v>592</v>
      </c>
      <c r="N1702">
        <v>0</v>
      </c>
    </row>
    <row r="1703" spans="1:14" x14ac:dyDescent="0.25">
      <c r="A1703" t="s">
        <v>13</v>
      </c>
      <c r="B1703" t="s">
        <v>163</v>
      </c>
      <c r="C1703" t="s">
        <v>87</v>
      </c>
      <c r="D1703" t="s">
        <v>42</v>
      </c>
      <c r="E1703" t="s">
        <v>16</v>
      </c>
      <c r="F1703" t="s">
        <v>87</v>
      </c>
      <c r="G1703" t="s">
        <v>95</v>
      </c>
      <c r="H1703" t="s">
        <v>49</v>
      </c>
      <c r="I1703" t="s">
        <v>43</v>
      </c>
      <c r="J1703">
        <v>2011</v>
      </c>
      <c r="K1703">
        <v>4</v>
      </c>
      <c r="L1703" t="s">
        <v>44</v>
      </c>
      <c r="M1703">
        <v>4342</v>
      </c>
      <c r="N1703">
        <v>0</v>
      </c>
    </row>
    <row r="1704" spans="1:14" x14ac:dyDescent="0.25">
      <c r="A1704" t="s">
        <v>13</v>
      </c>
      <c r="B1704" t="s">
        <v>163</v>
      </c>
      <c r="C1704" t="s">
        <v>87</v>
      </c>
      <c r="D1704" t="s">
        <v>42</v>
      </c>
      <c r="E1704" t="s">
        <v>16</v>
      </c>
      <c r="F1704" t="s">
        <v>87</v>
      </c>
      <c r="G1704" t="s">
        <v>95</v>
      </c>
      <c r="H1704" t="s">
        <v>49</v>
      </c>
      <c r="I1704" t="s">
        <v>43</v>
      </c>
      <c r="J1704">
        <v>2011</v>
      </c>
      <c r="K1704">
        <v>7</v>
      </c>
      <c r="L1704" t="s">
        <v>44</v>
      </c>
      <c r="M1704">
        <v>4342</v>
      </c>
      <c r="N1704">
        <v>0</v>
      </c>
    </row>
    <row r="1705" spans="1:14" x14ac:dyDescent="0.25">
      <c r="A1705" t="s">
        <v>13</v>
      </c>
      <c r="B1705" t="s">
        <v>163</v>
      </c>
      <c r="C1705" t="s">
        <v>87</v>
      </c>
      <c r="D1705" t="s">
        <v>42</v>
      </c>
      <c r="E1705" t="s">
        <v>16</v>
      </c>
      <c r="F1705" t="s">
        <v>87</v>
      </c>
      <c r="G1705" t="s">
        <v>95</v>
      </c>
      <c r="H1705" t="s">
        <v>49</v>
      </c>
      <c r="I1705" t="s">
        <v>43</v>
      </c>
      <c r="J1705">
        <v>2011</v>
      </c>
      <c r="K1705">
        <v>10</v>
      </c>
      <c r="L1705" t="s">
        <v>44</v>
      </c>
      <c r="M1705">
        <v>4342</v>
      </c>
      <c r="N1705">
        <v>0</v>
      </c>
    </row>
    <row r="1706" spans="1:14" x14ac:dyDescent="0.25">
      <c r="A1706" t="s">
        <v>13</v>
      </c>
      <c r="B1706" t="s">
        <v>164</v>
      </c>
      <c r="C1706" t="s">
        <v>87</v>
      </c>
      <c r="D1706" t="s">
        <v>42</v>
      </c>
      <c r="E1706" t="s">
        <v>16</v>
      </c>
      <c r="F1706" t="s">
        <v>87</v>
      </c>
      <c r="G1706" t="s">
        <v>95</v>
      </c>
      <c r="H1706" t="s">
        <v>49</v>
      </c>
      <c r="I1706" t="s">
        <v>45</v>
      </c>
      <c r="J1706">
        <v>2012</v>
      </c>
      <c r="K1706">
        <v>5</v>
      </c>
      <c r="L1706" t="s">
        <v>46</v>
      </c>
      <c r="M1706">
        <v>8075</v>
      </c>
      <c r="N1706">
        <v>0</v>
      </c>
    </row>
    <row r="1707" spans="1:14" x14ac:dyDescent="0.25">
      <c r="A1707" t="s">
        <v>13</v>
      </c>
      <c r="B1707" t="s">
        <v>164</v>
      </c>
      <c r="C1707" t="s">
        <v>87</v>
      </c>
      <c r="D1707" t="s">
        <v>42</v>
      </c>
      <c r="E1707" t="s">
        <v>16</v>
      </c>
      <c r="F1707" t="s">
        <v>87</v>
      </c>
      <c r="G1707" t="s">
        <v>95</v>
      </c>
      <c r="H1707" t="s">
        <v>49</v>
      </c>
      <c r="I1707" t="s">
        <v>45</v>
      </c>
      <c r="J1707">
        <v>2012</v>
      </c>
      <c r="K1707">
        <v>8</v>
      </c>
      <c r="L1707" t="s">
        <v>46</v>
      </c>
      <c r="M1707">
        <v>8075</v>
      </c>
      <c r="N1707">
        <v>0</v>
      </c>
    </row>
    <row r="1708" spans="1:14" x14ac:dyDescent="0.25">
      <c r="A1708" t="s">
        <v>13</v>
      </c>
      <c r="B1708" t="s">
        <v>164</v>
      </c>
      <c r="C1708" t="s">
        <v>87</v>
      </c>
      <c r="D1708" t="s">
        <v>42</v>
      </c>
      <c r="E1708" t="s">
        <v>16</v>
      </c>
      <c r="F1708" t="s">
        <v>87</v>
      </c>
      <c r="G1708" t="s">
        <v>95</v>
      </c>
      <c r="H1708" t="s">
        <v>49</v>
      </c>
      <c r="I1708" t="s">
        <v>45</v>
      </c>
      <c r="J1708">
        <v>2012</v>
      </c>
      <c r="K1708">
        <v>11</v>
      </c>
      <c r="L1708" t="s">
        <v>46</v>
      </c>
      <c r="M1708">
        <v>8075</v>
      </c>
      <c r="N1708">
        <v>0</v>
      </c>
    </row>
    <row r="1709" spans="1:14" x14ac:dyDescent="0.25">
      <c r="A1709" t="s">
        <v>13</v>
      </c>
      <c r="B1709" t="s">
        <v>188</v>
      </c>
      <c r="C1709" t="s">
        <v>87</v>
      </c>
      <c r="D1709" t="s">
        <v>42</v>
      </c>
      <c r="E1709" t="s">
        <v>16</v>
      </c>
      <c r="F1709" t="s">
        <v>87</v>
      </c>
      <c r="G1709" t="s">
        <v>95</v>
      </c>
      <c r="H1709" t="s">
        <v>49</v>
      </c>
      <c r="I1709" t="s">
        <v>47</v>
      </c>
      <c r="J1709">
        <v>2011</v>
      </c>
      <c r="K1709">
        <v>3</v>
      </c>
      <c r="L1709" t="s">
        <v>48</v>
      </c>
      <c r="M1709">
        <v>8883</v>
      </c>
      <c r="N1709">
        <v>0</v>
      </c>
    </row>
    <row r="1710" spans="1:14" x14ac:dyDescent="0.25">
      <c r="A1710" t="s">
        <v>13</v>
      </c>
      <c r="B1710" t="s">
        <v>213</v>
      </c>
      <c r="C1710" t="s">
        <v>87</v>
      </c>
      <c r="D1710" t="s">
        <v>19</v>
      </c>
      <c r="E1710" t="s">
        <v>16</v>
      </c>
      <c r="F1710" t="s">
        <v>87</v>
      </c>
      <c r="G1710" t="s">
        <v>96</v>
      </c>
      <c r="H1710" t="s">
        <v>83</v>
      </c>
      <c r="I1710" t="s">
        <v>20</v>
      </c>
      <c r="J1710">
        <v>2010</v>
      </c>
      <c r="K1710">
        <v>1</v>
      </c>
      <c r="L1710" t="s">
        <v>69</v>
      </c>
      <c r="M1710">
        <v>0</v>
      </c>
      <c r="N1710">
        <v>0</v>
      </c>
    </row>
    <row r="1711" spans="1:14" x14ac:dyDescent="0.25">
      <c r="A1711" t="s">
        <v>13</v>
      </c>
      <c r="B1711" t="s">
        <v>242</v>
      </c>
      <c r="C1711" t="s">
        <v>87</v>
      </c>
      <c r="D1711" t="s">
        <v>28</v>
      </c>
      <c r="E1711" t="s">
        <v>16</v>
      </c>
      <c r="F1711" t="s">
        <v>87</v>
      </c>
      <c r="G1711" t="s">
        <v>96</v>
      </c>
      <c r="H1711" t="s">
        <v>83</v>
      </c>
      <c r="I1711" t="s">
        <v>29</v>
      </c>
      <c r="J1711">
        <v>2010</v>
      </c>
      <c r="K1711">
        <v>1</v>
      </c>
      <c r="L1711" t="s">
        <v>30</v>
      </c>
      <c r="M1711">
        <v>0</v>
      </c>
      <c r="N1711">
        <v>0</v>
      </c>
    </row>
    <row r="1712" spans="1:14" x14ac:dyDescent="0.25">
      <c r="A1712" t="s">
        <v>13</v>
      </c>
      <c r="B1712" t="s">
        <v>215</v>
      </c>
      <c r="C1712" t="s">
        <v>87</v>
      </c>
      <c r="D1712" t="s">
        <v>66</v>
      </c>
      <c r="E1712" t="s">
        <v>16</v>
      </c>
      <c r="F1712" t="s">
        <v>87</v>
      </c>
      <c r="G1712" t="s">
        <v>96</v>
      </c>
      <c r="H1712" t="s">
        <v>83</v>
      </c>
      <c r="I1712" t="s">
        <v>67</v>
      </c>
      <c r="J1712">
        <v>2010</v>
      </c>
      <c r="K1712">
        <v>1</v>
      </c>
      <c r="L1712" t="s">
        <v>68</v>
      </c>
      <c r="M1712">
        <v>0</v>
      </c>
      <c r="N1712">
        <v>0</v>
      </c>
    </row>
    <row r="1713" spans="1:14" x14ac:dyDescent="0.25">
      <c r="A1713" t="s">
        <v>13</v>
      </c>
      <c r="B1713" t="s">
        <v>176</v>
      </c>
      <c r="C1713" t="s">
        <v>87</v>
      </c>
      <c r="D1713" t="s">
        <v>15</v>
      </c>
      <c r="E1713" t="s">
        <v>16</v>
      </c>
      <c r="F1713" t="s">
        <v>87</v>
      </c>
      <c r="G1713" t="s">
        <v>97</v>
      </c>
      <c r="H1713" t="s">
        <v>49</v>
      </c>
      <c r="I1713" t="s">
        <v>14</v>
      </c>
      <c r="J1713">
        <v>2010</v>
      </c>
      <c r="K1713">
        <v>8</v>
      </c>
      <c r="L1713" t="s">
        <v>18</v>
      </c>
      <c r="M1713">
        <v>1789.97</v>
      </c>
      <c r="N1713">
        <v>0</v>
      </c>
    </row>
    <row r="1714" spans="1:14" x14ac:dyDescent="0.25">
      <c r="A1714" t="s">
        <v>13</v>
      </c>
      <c r="B1714" t="s">
        <v>176</v>
      </c>
      <c r="C1714" t="s">
        <v>87</v>
      </c>
      <c r="D1714" t="s">
        <v>15</v>
      </c>
      <c r="E1714" t="s">
        <v>16</v>
      </c>
      <c r="F1714" t="s">
        <v>87</v>
      </c>
      <c r="G1714" t="s">
        <v>97</v>
      </c>
      <c r="H1714" t="s">
        <v>49</v>
      </c>
      <c r="I1714" t="s">
        <v>14</v>
      </c>
      <c r="J1714">
        <v>2010</v>
      </c>
      <c r="K1714">
        <v>12</v>
      </c>
      <c r="L1714" t="s">
        <v>18</v>
      </c>
      <c r="M1714">
        <v>1878.74</v>
      </c>
      <c r="N1714">
        <v>0</v>
      </c>
    </row>
    <row r="1715" spans="1:14" x14ac:dyDescent="0.25">
      <c r="A1715" t="s">
        <v>13</v>
      </c>
      <c r="B1715" t="s">
        <v>176</v>
      </c>
      <c r="C1715" t="s">
        <v>87</v>
      </c>
      <c r="D1715" t="s">
        <v>15</v>
      </c>
      <c r="E1715" t="s">
        <v>16</v>
      </c>
      <c r="F1715" t="s">
        <v>87</v>
      </c>
      <c r="G1715" t="s">
        <v>97</v>
      </c>
      <c r="H1715" t="s">
        <v>49</v>
      </c>
      <c r="I1715" t="s">
        <v>14</v>
      </c>
      <c r="J1715">
        <v>2011</v>
      </c>
      <c r="K1715">
        <v>1</v>
      </c>
      <c r="L1715" t="s">
        <v>18</v>
      </c>
      <c r="M1715">
        <v>1424.26</v>
      </c>
      <c r="N1715">
        <v>55830</v>
      </c>
    </row>
    <row r="1716" spans="1:14" x14ac:dyDescent="0.25">
      <c r="A1716" t="s">
        <v>13</v>
      </c>
      <c r="B1716" t="s">
        <v>178</v>
      </c>
      <c r="C1716" t="s">
        <v>87</v>
      </c>
      <c r="D1716" t="s">
        <v>19</v>
      </c>
      <c r="E1716" t="s">
        <v>16</v>
      </c>
      <c r="F1716" t="s">
        <v>87</v>
      </c>
      <c r="G1716" t="s">
        <v>97</v>
      </c>
      <c r="H1716" t="s">
        <v>49</v>
      </c>
      <c r="I1716" t="s">
        <v>20</v>
      </c>
      <c r="J1716">
        <v>2010</v>
      </c>
      <c r="K1716">
        <v>10</v>
      </c>
      <c r="L1716" t="s">
        <v>21</v>
      </c>
      <c r="M1716">
        <v>105.93</v>
      </c>
      <c r="N1716">
        <v>0</v>
      </c>
    </row>
    <row r="1717" spans="1:14" x14ac:dyDescent="0.25">
      <c r="A1717" t="s">
        <v>13</v>
      </c>
      <c r="B1717" t="s">
        <v>178</v>
      </c>
      <c r="C1717" t="s">
        <v>87</v>
      </c>
      <c r="D1717" t="s">
        <v>19</v>
      </c>
      <c r="E1717" t="s">
        <v>16</v>
      </c>
      <c r="F1717" t="s">
        <v>87</v>
      </c>
      <c r="G1717" t="s">
        <v>97</v>
      </c>
      <c r="H1717" t="s">
        <v>49</v>
      </c>
      <c r="I1717" t="s">
        <v>20</v>
      </c>
      <c r="J1717">
        <v>2011</v>
      </c>
      <c r="K1717">
        <v>11</v>
      </c>
      <c r="L1717" t="s">
        <v>21</v>
      </c>
      <c r="M1717">
        <v>228.21</v>
      </c>
      <c r="N1717">
        <v>0</v>
      </c>
    </row>
    <row r="1718" spans="1:14" x14ac:dyDescent="0.25">
      <c r="A1718" t="s">
        <v>13</v>
      </c>
      <c r="B1718" t="s">
        <v>180</v>
      </c>
      <c r="C1718" t="s">
        <v>87</v>
      </c>
      <c r="D1718" t="s">
        <v>19</v>
      </c>
      <c r="E1718" t="s">
        <v>16</v>
      </c>
      <c r="F1718" t="s">
        <v>87</v>
      </c>
      <c r="G1718" t="s">
        <v>97</v>
      </c>
      <c r="H1718" t="s">
        <v>49</v>
      </c>
      <c r="I1718" t="s">
        <v>24</v>
      </c>
      <c r="J1718">
        <v>2010</v>
      </c>
      <c r="K1718">
        <v>11</v>
      </c>
      <c r="L1718" t="s">
        <v>25</v>
      </c>
      <c r="M1718">
        <v>4.1500000000000004</v>
      </c>
      <c r="N1718">
        <v>0</v>
      </c>
    </row>
    <row r="1719" spans="1:14" x14ac:dyDescent="0.25">
      <c r="A1719" t="s">
        <v>13</v>
      </c>
      <c r="B1719" t="s">
        <v>180</v>
      </c>
      <c r="C1719" t="s">
        <v>87</v>
      </c>
      <c r="D1719" t="s">
        <v>19</v>
      </c>
      <c r="E1719" t="s">
        <v>16</v>
      </c>
      <c r="F1719" t="s">
        <v>87</v>
      </c>
      <c r="G1719" t="s">
        <v>97</v>
      </c>
      <c r="H1719" t="s">
        <v>49</v>
      </c>
      <c r="I1719" t="s">
        <v>24</v>
      </c>
      <c r="J1719">
        <v>2012</v>
      </c>
      <c r="K1719">
        <v>1</v>
      </c>
      <c r="L1719" t="s">
        <v>25</v>
      </c>
      <c r="M1719">
        <v>12.52</v>
      </c>
      <c r="N1719">
        <v>240</v>
      </c>
    </row>
    <row r="1720" spans="1:14" x14ac:dyDescent="0.25">
      <c r="A1720" t="s">
        <v>13</v>
      </c>
      <c r="B1720" t="s">
        <v>180</v>
      </c>
      <c r="C1720" t="s">
        <v>87</v>
      </c>
      <c r="D1720" t="s">
        <v>19</v>
      </c>
      <c r="E1720" t="s">
        <v>16</v>
      </c>
      <c r="F1720" t="s">
        <v>87</v>
      </c>
      <c r="G1720" t="s">
        <v>97</v>
      </c>
      <c r="H1720" t="s">
        <v>49</v>
      </c>
      <c r="I1720" t="s">
        <v>24</v>
      </c>
      <c r="J1720">
        <v>2012</v>
      </c>
      <c r="K1720">
        <v>10</v>
      </c>
      <c r="L1720" t="s">
        <v>25</v>
      </c>
      <c r="M1720">
        <v>25.74</v>
      </c>
      <c r="N1720">
        <v>0</v>
      </c>
    </row>
    <row r="1721" spans="1:14" x14ac:dyDescent="0.25">
      <c r="A1721" t="s">
        <v>13</v>
      </c>
      <c r="B1721" t="s">
        <v>181</v>
      </c>
      <c r="C1721" t="s">
        <v>87</v>
      </c>
      <c r="D1721" t="s">
        <v>19</v>
      </c>
      <c r="E1721" t="s">
        <v>16</v>
      </c>
      <c r="F1721" t="s">
        <v>87</v>
      </c>
      <c r="G1721" t="s">
        <v>97</v>
      </c>
      <c r="H1721" t="s">
        <v>49</v>
      </c>
      <c r="I1721" t="s">
        <v>26</v>
      </c>
      <c r="J1721">
        <v>2010</v>
      </c>
      <c r="K1721">
        <v>4</v>
      </c>
      <c r="L1721" t="s">
        <v>50</v>
      </c>
      <c r="M1721">
        <v>431.33</v>
      </c>
      <c r="N1721">
        <v>0</v>
      </c>
    </row>
    <row r="1722" spans="1:14" x14ac:dyDescent="0.25">
      <c r="A1722" t="s">
        <v>13</v>
      </c>
      <c r="B1722" t="s">
        <v>183</v>
      </c>
      <c r="C1722" t="s">
        <v>87</v>
      </c>
      <c r="D1722" t="s">
        <v>31</v>
      </c>
      <c r="E1722" t="s">
        <v>16</v>
      </c>
      <c r="F1722" t="s">
        <v>87</v>
      </c>
      <c r="G1722" t="s">
        <v>97</v>
      </c>
      <c r="H1722" t="s">
        <v>49</v>
      </c>
      <c r="I1722" t="s">
        <v>62</v>
      </c>
      <c r="J1722">
        <v>2011</v>
      </c>
      <c r="K1722">
        <v>12</v>
      </c>
      <c r="L1722" t="s">
        <v>63</v>
      </c>
      <c r="M1722">
        <v>26566.26</v>
      </c>
      <c r="N1722">
        <v>0</v>
      </c>
    </row>
    <row r="1723" spans="1:14" x14ac:dyDescent="0.25">
      <c r="A1723" t="s">
        <v>13</v>
      </c>
      <c r="B1723" t="s">
        <v>183</v>
      </c>
      <c r="C1723" t="s">
        <v>87</v>
      </c>
      <c r="D1723" t="s">
        <v>31</v>
      </c>
      <c r="E1723" t="s">
        <v>16</v>
      </c>
      <c r="F1723" t="s">
        <v>87</v>
      </c>
      <c r="G1723" t="s">
        <v>97</v>
      </c>
      <c r="H1723" t="s">
        <v>49</v>
      </c>
      <c r="I1723" t="s">
        <v>62</v>
      </c>
      <c r="J1723">
        <v>2012</v>
      </c>
      <c r="K1723">
        <v>10</v>
      </c>
      <c r="L1723" t="s">
        <v>63</v>
      </c>
      <c r="M1723">
        <v>125802.09</v>
      </c>
      <c r="N1723">
        <v>0</v>
      </c>
    </row>
    <row r="1724" spans="1:14" x14ac:dyDescent="0.25">
      <c r="A1724" t="s">
        <v>13</v>
      </c>
      <c r="B1724" t="s">
        <v>183</v>
      </c>
      <c r="C1724" t="s">
        <v>87</v>
      </c>
      <c r="D1724" t="s">
        <v>31</v>
      </c>
      <c r="E1724" t="s">
        <v>16</v>
      </c>
      <c r="F1724" t="s">
        <v>87</v>
      </c>
      <c r="G1724" t="s">
        <v>97</v>
      </c>
      <c r="H1724" t="s">
        <v>49</v>
      </c>
      <c r="I1724" t="s">
        <v>62</v>
      </c>
      <c r="J1724">
        <v>2012</v>
      </c>
      <c r="K1724">
        <v>12</v>
      </c>
      <c r="L1724" t="s">
        <v>63</v>
      </c>
      <c r="M1724">
        <v>31398.16</v>
      </c>
      <c r="N1724">
        <v>1750</v>
      </c>
    </row>
    <row r="1725" spans="1:14" x14ac:dyDescent="0.25">
      <c r="A1725" t="s">
        <v>13</v>
      </c>
      <c r="B1725" t="s">
        <v>183</v>
      </c>
      <c r="C1725" t="s">
        <v>87</v>
      </c>
      <c r="D1725" t="s">
        <v>31</v>
      </c>
      <c r="E1725" t="s">
        <v>16</v>
      </c>
      <c r="F1725" t="s">
        <v>87</v>
      </c>
      <c r="G1725" t="s">
        <v>97</v>
      </c>
      <c r="H1725" t="s">
        <v>49</v>
      </c>
      <c r="I1725" t="s">
        <v>62</v>
      </c>
      <c r="J1725">
        <v>2012</v>
      </c>
      <c r="K1725">
        <v>13</v>
      </c>
      <c r="L1725" t="s">
        <v>63</v>
      </c>
      <c r="M1725">
        <v>-12806.75</v>
      </c>
      <c r="N1725">
        <v>0</v>
      </c>
    </row>
    <row r="1726" spans="1:14" x14ac:dyDescent="0.25">
      <c r="A1726" t="s">
        <v>13</v>
      </c>
      <c r="B1726" t="s">
        <v>199</v>
      </c>
      <c r="C1726" t="s">
        <v>87</v>
      </c>
      <c r="D1726" t="s">
        <v>42</v>
      </c>
      <c r="E1726" t="s">
        <v>16</v>
      </c>
      <c r="F1726" t="s">
        <v>87</v>
      </c>
      <c r="G1726" t="s">
        <v>97</v>
      </c>
      <c r="H1726" t="s">
        <v>49</v>
      </c>
      <c r="I1726" t="s">
        <v>43</v>
      </c>
      <c r="J1726">
        <v>2010</v>
      </c>
      <c r="K1726">
        <v>3</v>
      </c>
      <c r="L1726" t="s">
        <v>44</v>
      </c>
      <c r="M1726">
        <v>33</v>
      </c>
      <c r="N1726">
        <v>0</v>
      </c>
    </row>
    <row r="1727" spans="1:14" x14ac:dyDescent="0.25">
      <c r="A1727" t="s">
        <v>13</v>
      </c>
      <c r="B1727" t="s">
        <v>199</v>
      </c>
      <c r="C1727" t="s">
        <v>87</v>
      </c>
      <c r="D1727" t="s">
        <v>42</v>
      </c>
      <c r="E1727" t="s">
        <v>16</v>
      </c>
      <c r="F1727" t="s">
        <v>87</v>
      </c>
      <c r="G1727" t="s">
        <v>97</v>
      </c>
      <c r="H1727" t="s">
        <v>49</v>
      </c>
      <c r="I1727" t="s">
        <v>43</v>
      </c>
      <c r="J1727">
        <v>2010</v>
      </c>
      <c r="K1727">
        <v>6</v>
      </c>
      <c r="L1727" t="s">
        <v>44</v>
      </c>
      <c r="M1727">
        <v>33</v>
      </c>
      <c r="N1727">
        <v>0</v>
      </c>
    </row>
    <row r="1728" spans="1:14" x14ac:dyDescent="0.25">
      <c r="A1728" t="s">
        <v>13</v>
      </c>
      <c r="B1728" t="s">
        <v>199</v>
      </c>
      <c r="C1728" t="s">
        <v>87</v>
      </c>
      <c r="D1728" t="s">
        <v>42</v>
      </c>
      <c r="E1728" t="s">
        <v>16</v>
      </c>
      <c r="F1728" t="s">
        <v>87</v>
      </c>
      <c r="G1728" t="s">
        <v>97</v>
      </c>
      <c r="H1728" t="s">
        <v>49</v>
      </c>
      <c r="I1728" t="s">
        <v>43</v>
      </c>
      <c r="J1728">
        <v>2010</v>
      </c>
      <c r="K1728">
        <v>9</v>
      </c>
      <c r="L1728" t="s">
        <v>44</v>
      </c>
      <c r="M1728">
        <v>33</v>
      </c>
      <c r="N1728">
        <v>0</v>
      </c>
    </row>
    <row r="1729" spans="1:14" x14ac:dyDescent="0.25">
      <c r="A1729" t="s">
        <v>13</v>
      </c>
      <c r="B1729" t="s">
        <v>199</v>
      </c>
      <c r="C1729" t="s">
        <v>87</v>
      </c>
      <c r="D1729" t="s">
        <v>42</v>
      </c>
      <c r="E1729" t="s">
        <v>16</v>
      </c>
      <c r="F1729" t="s">
        <v>87</v>
      </c>
      <c r="G1729" t="s">
        <v>97</v>
      </c>
      <c r="H1729" t="s">
        <v>49</v>
      </c>
      <c r="I1729" t="s">
        <v>43</v>
      </c>
      <c r="J1729">
        <v>2011</v>
      </c>
      <c r="K1729">
        <v>8</v>
      </c>
      <c r="L1729" t="s">
        <v>44</v>
      </c>
      <c r="M1729">
        <v>50</v>
      </c>
      <c r="N1729">
        <v>0</v>
      </c>
    </row>
    <row r="1730" spans="1:14" x14ac:dyDescent="0.25">
      <c r="A1730" t="s">
        <v>13</v>
      </c>
      <c r="B1730" t="s">
        <v>199</v>
      </c>
      <c r="C1730" t="s">
        <v>87</v>
      </c>
      <c r="D1730" t="s">
        <v>42</v>
      </c>
      <c r="E1730" t="s">
        <v>16</v>
      </c>
      <c r="F1730" t="s">
        <v>87</v>
      </c>
      <c r="G1730" t="s">
        <v>97</v>
      </c>
      <c r="H1730" t="s">
        <v>49</v>
      </c>
      <c r="I1730" t="s">
        <v>43</v>
      </c>
      <c r="J1730">
        <v>2011</v>
      </c>
      <c r="K1730">
        <v>11</v>
      </c>
      <c r="L1730" t="s">
        <v>44</v>
      </c>
      <c r="M1730">
        <v>50</v>
      </c>
      <c r="N1730">
        <v>0</v>
      </c>
    </row>
    <row r="1731" spans="1:14" x14ac:dyDescent="0.25">
      <c r="A1731" t="s">
        <v>13</v>
      </c>
      <c r="B1731" t="s">
        <v>199</v>
      </c>
      <c r="C1731" t="s">
        <v>87</v>
      </c>
      <c r="D1731" t="s">
        <v>42</v>
      </c>
      <c r="E1731" t="s">
        <v>16</v>
      </c>
      <c r="F1731" t="s">
        <v>87</v>
      </c>
      <c r="G1731" t="s">
        <v>97</v>
      </c>
      <c r="H1731" t="s">
        <v>49</v>
      </c>
      <c r="I1731" t="s">
        <v>43</v>
      </c>
      <c r="J1731">
        <v>2012</v>
      </c>
      <c r="K1731">
        <v>7</v>
      </c>
      <c r="L1731" t="s">
        <v>44</v>
      </c>
      <c r="M1731">
        <v>50</v>
      </c>
      <c r="N1731">
        <v>0</v>
      </c>
    </row>
    <row r="1732" spans="1:14" x14ac:dyDescent="0.25">
      <c r="A1732" t="s">
        <v>13</v>
      </c>
      <c r="B1732" t="s">
        <v>199</v>
      </c>
      <c r="C1732" t="s">
        <v>87</v>
      </c>
      <c r="D1732" t="s">
        <v>42</v>
      </c>
      <c r="E1732" t="s">
        <v>16</v>
      </c>
      <c r="F1732" t="s">
        <v>87</v>
      </c>
      <c r="G1732" t="s">
        <v>97</v>
      </c>
      <c r="H1732" t="s">
        <v>49</v>
      </c>
      <c r="I1732" t="s">
        <v>43</v>
      </c>
      <c r="J1732">
        <v>2012</v>
      </c>
      <c r="K1732">
        <v>10</v>
      </c>
      <c r="L1732" t="s">
        <v>44</v>
      </c>
      <c r="M1732">
        <v>50</v>
      </c>
      <c r="N1732">
        <v>0</v>
      </c>
    </row>
    <row r="1733" spans="1:14" x14ac:dyDescent="0.25">
      <c r="A1733" t="s">
        <v>13</v>
      </c>
      <c r="B1733" t="s">
        <v>200</v>
      </c>
      <c r="C1733" t="s">
        <v>87</v>
      </c>
      <c r="D1733" t="s">
        <v>42</v>
      </c>
      <c r="E1733" t="s">
        <v>16</v>
      </c>
      <c r="F1733" t="s">
        <v>87</v>
      </c>
      <c r="G1733" t="s">
        <v>97</v>
      </c>
      <c r="H1733" t="s">
        <v>49</v>
      </c>
      <c r="I1733" t="s">
        <v>45</v>
      </c>
      <c r="J1733">
        <v>2011</v>
      </c>
      <c r="K1733">
        <v>4</v>
      </c>
      <c r="L1733" t="s">
        <v>46</v>
      </c>
      <c r="M1733">
        <v>2875</v>
      </c>
      <c r="N1733">
        <v>0</v>
      </c>
    </row>
    <row r="1734" spans="1:14" x14ac:dyDescent="0.25">
      <c r="A1734" t="s">
        <v>13</v>
      </c>
      <c r="B1734" t="s">
        <v>200</v>
      </c>
      <c r="C1734" t="s">
        <v>87</v>
      </c>
      <c r="D1734" t="s">
        <v>42</v>
      </c>
      <c r="E1734" t="s">
        <v>16</v>
      </c>
      <c r="F1734" t="s">
        <v>87</v>
      </c>
      <c r="G1734" t="s">
        <v>97</v>
      </c>
      <c r="H1734" t="s">
        <v>49</v>
      </c>
      <c r="I1734" t="s">
        <v>45</v>
      </c>
      <c r="J1734">
        <v>2011</v>
      </c>
      <c r="K1734">
        <v>7</v>
      </c>
      <c r="L1734" t="s">
        <v>46</v>
      </c>
      <c r="M1734">
        <v>2875</v>
      </c>
      <c r="N1734">
        <v>0</v>
      </c>
    </row>
    <row r="1735" spans="1:14" x14ac:dyDescent="0.25">
      <c r="A1735" t="s">
        <v>13</v>
      </c>
      <c r="B1735" t="s">
        <v>200</v>
      </c>
      <c r="C1735" t="s">
        <v>87</v>
      </c>
      <c r="D1735" t="s">
        <v>42</v>
      </c>
      <c r="E1735" t="s">
        <v>16</v>
      </c>
      <c r="F1735" t="s">
        <v>87</v>
      </c>
      <c r="G1735" t="s">
        <v>97</v>
      </c>
      <c r="H1735" t="s">
        <v>49</v>
      </c>
      <c r="I1735" t="s">
        <v>45</v>
      </c>
      <c r="J1735">
        <v>2011</v>
      </c>
      <c r="K1735">
        <v>10</v>
      </c>
      <c r="L1735" t="s">
        <v>46</v>
      </c>
      <c r="M1735">
        <v>2875</v>
      </c>
      <c r="N1735">
        <v>0</v>
      </c>
    </row>
    <row r="1736" spans="1:14" x14ac:dyDescent="0.25">
      <c r="A1736" t="s">
        <v>13</v>
      </c>
      <c r="B1736" t="s">
        <v>202</v>
      </c>
      <c r="C1736" t="s">
        <v>87</v>
      </c>
      <c r="D1736" t="s">
        <v>77</v>
      </c>
      <c r="E1736" t="s">
        <v>16</v>
      </c>
      <c r="F1736" t="s">
        <v>87</v>
      </c>
      <c r="G1736" t="s">
        <v>99</v>
      </c>
      <c r="H1736" t="s">
        <v>49</v>
      </c>
      <c r="I1736" t="s">
        <v>78</v>
      </c>
      <c r="J1736">
        <v>2012</v>
      </c>
      <c r="K1736">
        <v>7</v>
      </c>
      <c r="L1736" t="s">
        <v>100</v>
      </c>
      <c r="M1736">
        <v>-50677.03</v>
      </c>
      <c r="N1736">
        <v>0</v>
      </c>
    </row>
    <row r="1737" spans="1:14" x14ac:dyDescent="0.25">
      <c r="A1737" t="s">
        <v>13</v>
      </c>
      <c r="B1737" t="s">
        <v>172</v>
      </c>
      <c r="C1737" t="s">
        <v>87</v>
      </c>
      <c r="D1737" t="s">
        <v>15</v>
      </c>
      <c r="E1737" t="s">
        <v>16</v>
      </c>
      <c r="F1737" t="s">
        <v>87</v>
      </c>
      <c r="G1737" t="s">
        <v>88</v>
      </c>
      <c r="H1737" t="s">
        <v>89</v>
      </c>
      <c r="I1737" t="s">
        <v>14</v>
      </c>
      <c r="J1737">
        <v>2011</v>
      </c>
      <c r="K1737">
        <v>1</v>
      </c>
      <c r="L1737" t="s">
        <v>18</v>
      </c>
      <c r="M1737">
        <v>0</v>
      </c>
      <c r="N1737">
        <v>0</v>
      </c>
    </row>
    <row r="1738" spans="1:14" x14ac:dyDescent="0.25">
      <c r="A1738" t="s">
        <v>13</v>
      </c>
      <c r="B1738" t="s">
        <v>105</v>
      </c>
      <c r="C1738" t="s">
        <v>87</v>
      </c>
      <c r="D1738" t="s">
        <v>15</v>
      </c>
      <c r="E1738" t="s">
        <v>16</v>
      </c>
      <c r="F1738" t="s">
        <v>87</v>
      </c>
      <c r="G1738" t="s">
        <v>76</v>
      </c>
      <c r="H1738" t="s">
        <v>89</v>
      </c>
      <c r="I1738" t="s">
        <v>14</v>
      </c>
      <c r="J1738">
        <v>2010</v>
      </c>
      <c r="K1738">
        <v>7</v>
      </c>
      <c r="L1738" t="s">
        <v>18</v>
      </c>
      <c r="M1738">
        <v>74081.03</v>
      </c>
      <c r="N1738">
        <v>253800</v>
      </c>
    </row>
    <row r="1739" spans="1:14" x14ac:dyDescent="0.25">
      <c r="A1739" t="s">
        <v>13</v>
      </c>
      <c r="B1739" t="s">
        <v>105</v>
      </c>
      <c r="C1739" t="s">
        <v>87</v>
      </c>
      <c r="D1739" t="s">
        <v>15</v>
      </c>
      <c r="E1739" t="s">
        <v>16</v>
      </c>
      <c r="F1739" t="s">
        <v>87</v>
      </c>
      <c r="G1739" t="s">
        <v>76</v>
      </c>
      <c r="H1739" t="s">
        <v>89</v>
      </c>
      <c r="I1739" t="s">
        <v>14</v>
      </c>
      <c r="J1739">
        <v>2012</v>
      </c>
      <c r="K1739">
        <v>7</v>
      </c>
      <c r="L1739" t="s">
        <v>18</v>
      </c>
      <c r="M1739">
        <v>89700.39</v>
      </c>
      <c r="N1739">
        <v>0</v>
      </c>
    </row>
    <row r="1740" spans="1:14" x14ac:dyDescent="0.25">
      <c r="A1740" t="s">
        <v>13</v>
      </c>
      <c r="B1740" t="s">
        <v>132</v>
      </c>
      <c r="C1740" t="s">
        <v>87</v>
      </c>
      <c r="D1740" t="s">
        <v>15</v>
      </c>
      <c r="E1740" t="s">
        <v>16</v>
      </c>
      <c r="F1740" t="s">
        <v>87</v>
      </c>
      <c r="G1740" t="s">
        <v>76</v>
      </c>
      <c r="H1740" t="s">
        <v>89</v>
      </c>
      <c r="I1740" t="s">
        <v>53</v>
      </c>
      <c r="J1740">
        <v>2012</v>
      </c>
      <c r="K1740">
        <v>4</v>
      </c>
      <c r="L1740" t="s">
        <v>54</v>
      </c>
      <c r="M1740">
        <v>22.22</v>
      </c>
      <c r="N1740">
        <v>0</v>
      </c>
    </row>
    <row r="1741" spans="1:14" x14ac:dyDescent="0.25">
      <c r="A1741" t="s">
        <v>13</v>
      </c>
      <c r="B1741" t="s">
        <v>169</v>
      </c>
      <c r="C1741" t="s">
        <v>87</v>
      </c>
      <c r="D1741" t="s">
        <v>15</v>
      </c>
      <c r="E1741" t="s">
        <v>16</v>
      </c>
      <c r="F1741" t="s">
        <v>87</v>
      </c>
      <c r="G1741" t="s">
        <v>76</v>
      </c>
      <c r="H1741" t="s">
        <v>89</v>
      </c>
      <c r="I1741" t="s">
        <v>57</v>
      </c>
      <c r="J1741">
        <v>2012</v>
      </c>
      <c r="K1741">
        <v>1</v>
      </c>
      <c r="L1741" t="s">
        <v>59</v>
      </c>
      <c r="M1741">
        <v>0</v>
      </c>
      <c r="N1741">
        <v>3000</v>
      </c>
    </row>
    <row r="1742" spans="1:14" x14ac:dyDescent="0.25">
      <c r="A1742" t="s">
        <v>13</v>
      </c>
      <c r="B1742" t="s">
        <v>106</v>
      </c>
      <c r="C1742" t="s">
        <v>87</v>
      </c>
      <c r="D1742" t="s">
        <v>19</v>
      </c>
      <c r="E1742" t="s">
        <v>16</v>
      </c>
      <c r="F1742" t="s">
        <v>87</v>
      </c>
      <c r="G1742" t="s">
        <v>76</v>
      </c>
      <c r="H1742" t="s">
        <v>89</v>
      </c>
      <c r="I1742" t="s">
        <v>20</v>
      </c>
      <c r="J1742">
        <v>2011</v>
      </c>
      <c r="K1742">
        <v>5</v>
      </c>
      <c r="L1742" t="s">
        <v>69</v>
      </c>
      <c r="M1742">
        <v>6036.26</v>
      </c>
      <c r="N1742">
        <v>0</v>
      </c>
    </row>
    <row r="1743" spans="1:14" x14ac:dyDescent="0.25">
      <c r="A1743" t="s">
        <v>13</v>
      </c>
      <c r="B1743" t="s">
        <v>106</v>
      </c>
      <c r="C1743" t="s">
        <v>87</v>
      </c>
      <c r="D1743" t="s">
        <v>19</v>
      </c>
      <c r="E1743" t="s">
        <v>16</v>
      </c>
      <c r="F1743" t="s">
        <v>87</v>
      </c>
      <c r="G1743" t="s">
        <v>76</v>
      </c>
      <c r="H1743" t="s">
        <v>89</v>
      </c>
      <c r="I1743" t="s">
        <v>20</v>
      </c>
      <c r="J1743">
        <v>2012</v>
      </c>
      <c r="K1743">
        <v>6</v>
      </c>
      <c r="L1743" t="s">
        <v>69</v>
      </c>
      <c r="M1743">
        <v>6100.78</v>
      </c>
      <c r="N1743">
        <v>0</v>
      </c>
    </row>
    <row r="1744" spans="1:14" x14ac:dyDescent="0.25">
      <c r="A1744" t="s">
        <v>13</v>
      </c>
      <c r="B1744" t="s">
        <v>107</v>
      </c>
      <c r="C1744" t="s">
        <v>87</v>
      </c>
      <c r="D1744" t="s">
        <v>19</v>
      </c>
      <c r="E1744" t="s">
        <v>16</v>
      </c>
      <c r="F1744" t="s">
        <v>87</v>
      </c>
      <c r="G1744" t="s">
        <v>76</v>
      </c>
      <c r="H1744" t="s">
        <v>89</v>
      </c>
      <c r="I1744" t="s">
        <v>22</v>
      </c>
      <c r="J1744">
        <v>2010</v>
      </c>
      <c r="K1744">
        <v>1</v>
      </c>
      <c r="L1744" t="s">
        <v>23</v>
      </c>
      <c r="M1744">
        <v>3783.6</v>
      </c>
      <c r="N1744">
        <v>0</v>
      </c>
    </row>
    <row r="1745" spans="1:14" x14ac:dyDescent="0.25">
      <c r="A1745" t="s">
        <v>13</v>
      </c>
      <c r="B1745" t="s">
        <v>107</v>
      </c>
      <c r="C1745" t="s">
        <v>87</v>
      </c>
      <c r="D1745" t="s">
        <v>19</v>
      </c>
      <c r="E1745" t="s">
        <v>16</v>
      </c>
      <c r="F1745" t="s">
        <v>87</v>
      </c>
      <c r="G1745" t="s">
        <v>76</v>
      </c>
      <c r="H1745" t="s">
        <v>89</v>
      </c>
      <c r="I1745" t="s">
        <v>22</v>
      </c>
      <c r="J1745">
        <v>2012</v>
      </c>
      <c r="K1745">
        <v>12</v>
      </c>
      <c r="L1745" t="s">
        <v>23</v>
      </c>
      <c r="M1745">
        <v>5689.72</v>
      </c>
      <c r="N1745">
        <v>0</v>
      </c>
    </row>
    <row r="1746" spans="1:14" x14ac:dyDescent="0.25">
      <c r="A1746" t="s">
        <v>13</v>
      </c>
      <c r="B1746" t="s">
        <v>108</v>
      </c>
      <c r="C1746" t="s">
        <v>87</v>
      </c>
      <c r="D1746" t="s">
        <v>19</v>
      </c>
      <c r="E1746" t="s">
        <v>16</v>
      </c>
      <c r="F1746" t="s">
        <v>87</v>
      </c>
      <c r="G1746" t="s">
        <v>76</v>
      </c>
      <c r="H1746" t="s">
        <v>89</v>
      </c>
      <c r="I1746" t="s">
        <v>24</v>
      </c>
      <c r="J1746">
        <v>2010</v>
      </c>
      <c r="K1746">
        <v>12</v>
      </c>
      <c r="L1746" t="s">
        <v>25</v>
      </c>
      <c r="M1746">
        <v>645.30999999999995</v>
      </c>
      <c r="N1746">
        <v>0</v>
      </c>
    </row>
    <row r="1747" spans="1:14" x14ac:dyDescent="0.25">
      <c r="A1747" t="s">
        <v>13</v>
      </c>
      <c r="B1747" t="s">
        <v>108</v>
      </c>
      <c r="C1747" t="s">
        <v>87</v>
      </c>
      <c r="D1747" t="s">
        <v>19</v>
      </c>
      <c r="E1747" t="s">
        <v>16</v>
      </c>
      <c r="F1747" t="s">
        <v>87</v>
      </c>
      <c r="G1747" t="s">
        <v>76</v>
      </c>
      <c r="H1747" t="s">
        <v>89</v>
      </c>
      <c r="I1747" t="s">
        <v>24</v>
      </c>
      <c r="J1747">
        <v>2011</v>
      </c>
      <c r="K1747">
        <v>4</v>
      </c>
      <c r="L1747" t="s">
        <v>25</v>
      </c>
      <c r="M1747">
        <v>633.65</v>
      </c>
      <c r="N1747">
        <v>0</v>
      </c>
    </row>
    <row r="1748" spans="1:14" x14ac:dyDescent="0.25">
      <c r="A1748" t="s">
        <v>13</v>
      </c>
      <c r="B1748" t="s">
        <v>110</v>
      </c>
      <c r="C1748" t="s">
        <v>87</v>
      </c>
      <c r="D1748" t="s">
        <v>28</v>
      </c>
      <c r="E1748" t="s">
        <v>16</v>
      </c>
      <c r="F1748" t="s">
        <v>87</v>
      </c>
      <c r="G1748" t="s">
        <v>76</v>
      </c>
      <c r="H1748" t="s">
        <v>89</v>
      </c>
      <c r="I1748" t="s">
        <v>29</v>
      </c>
      <c r="J1748">
        <v>2010</v>
      </c>
      <c r="K1748">
        <v>9</v>
      </c>
      <c r="L1748" t="s">
        <v>30</v>
      </c>
      <c r="M1748">
        <v>57.38</v>
      </c>
      <c r="N1748">
        <v>0</v>
      </c>
    </row>
    <row r="1749" spans="1:14" x14ac:dyDescent="0.25">
      <c r="A1749" t="s">
        <v>13</v>
      </c>
      <c r="B1749" t="s">
        <v>110</v>
      </c>
      <c r="C1749" t="s">
        <v>87</v>
      </c>
      <c r="D1749" t="s">
        <v>28</v>
      </c>
      <c r="E1749" t="s">
        <v>16</v>
      </c>
      <c r="F1749" t="s">
        <v>87</v>
      </c>
      <c r="G1749" t="s">
        <v>76</v>
      </c>
      <c r="H1749" t="s">
        <v>89</v>
      </c>
      <c r="I1749" t="s">
        <v>29</v>
      </c>
      <c r="J1749">
        <v>2011</v>
      </c>
      <c r="K1749">
        <v>2</v>
      </c>
      <c r="L1749" t="s">
        <v>30</v>
      </c>
      <c r="M1749">
        <v>89.02</v>
      </c>
      <c r="N1749">
        <v>0</v>
      </c>
    </row>
    <row r="1750" spans="1:14" x14ac:dyDescent="0.25">
      <c r="A1750" t="s">
        <v>13</v>
      </c>
      <c r="B1750" t="s">
        <v>113</v>
      </c>
      <c r="C1750" t="s">
        <v>87</v>
      </c>
      <c r="D1750" t="s">
        <v>31</v>
      </c>
      <c r="E1750" t="s">
        <v>16</v>
      </c>
      <c r="F1750" t="s">
        <v>87</v>
      </c>
      <c r="G1750" t="s">
        <v>76</v>
      </c>
      <c r="H1750" t="s">
        <v>89</v>
      </c>
      <c r="I1750" t="s">
        <v>32</v>
      </c>
      <c r="J1750">
        <v>2011</v>
      </c>
      <c r="K1750">
        <v>11</v>
      </c>
      <c r="L1750" t="s">
        <v>33</v>
      </c>
      <c r="M1750">
        <v>260.11</v>
      </c>
      <c r="N1750">
        <v>0</v>
      </c>
    </row>
    <row r="1751" spans="1:14" x14ac:dyDescent="0.25">
      <c r="A1751" t="s">
        <v>13</v>
      </c>
      <c r="B1751" t="s">
        <v>113</v>
      </c>
      <c r="C1751" t="s">
        <v>87</v>
      </c>
      <c r="D1751" t="s">
        <v>31</v>
      </c>
      <c r="E1751" t="s">
        <v>16</v>
      </c>
      <c r="F1751" t="s">
        <v>87</v>
      </c>
      <c r="G1751" t="s">
        <v>76</v>
      </c>
      <c r="H1751" t="s">
        <v>89</v>
      </c>
      <c r="I1751" t="s">
        <v>32</v>
      </c>
      <c r="J1751">
        <v>2012</v>
      </c>
      <c r="K1751">
        <v>1</v>
      </c>
      <c r="L1751" t="s">
        <v>33</v>
      </c>
      <c r="M1751">
        <v>0</v>
      </c>
      <c r="N1751">
        <v>5000</v>
      </c>
    </row>
    <row r="1752" spans="1:14" x14ac:dyDescent="0.25">
      <c r="A1752" t="s">
        <v>13</v>
      </c>
      <c r="B1752" t="s">
        <v>205</v>
      </c>
      <c r="C1752" t="s">
        <v>87</v>
      </c>
      <c r="D1752" t="s">
        <v>31</v>
      </c>
      <c r="E1752" t="s">
        <v>16</v>
      </c>
      <c r="F1752" t="s">
        <v>87</v>
      </c>
      <c r="G1752" t="s">
        <v>76</v>
      </c>
      <c r="H1752" t="s">
        <v>89</v>
      </c>
      <c r="I1752" t="s">
        <v>34</v>
      </c>
      <c r="J1752">
        <v>2010</v>
      </c>
      <c r="K1752">
        <v>10</v>
      </c>
      <c r="L1752" t="s">
        <v>35</v>
      </c>
      <c r="M1752">
        <v>21.51</v>
      </c>
      <c r="N1752">
        <v>0</v>
      </c>
    </row>
    <row r="1753" spans="1:14" x14ac:dyDescent="0.25">
      <c r="A1753" t="s">
        <v>13</v>
      </c>
      <c r="B1753" t="s">
        <v>116</v>
      </c>
      <c r="C1753" t="s">
        <v>87</v>
      </c>
      <c r="D1753" t="s">
        <v>31</v>
      </c>
      <c r="E1753" t="s">
        <v>16</v>
      </c>
      <c r="F1753" t="s">
        <v>87</v>
      </c>
      <c r="G1753" t="s">
        <v>76</v>
      </c>
      <c r="H1753" t="s">
        <v>89</v>
      </c>
      <c r="I1753" t="s">
        <v>40</v>
      </c>
      <c r="J1753">
        <v>2010</v>
      </c>
      <c r="K1753">
        <v>2</v>
      </c>
      <c r="L1753" t="s">
        <v>41</v>
      </c>
      <c r="M1753">
        <v>214.52</v>
      </c>
      <c r="N1753">
        <v>0</v>
      </c>
    </row>
    <row r="1754" spans="1:14" x14ac:dyDescent="0.25">
      <c r="A1754" t="s">
        <v>13</v>
      </c>
      <c r="B1754" t="s">
        <v>116</v>
      </c>
      <c r="C1754" t="s">
        <v>87</v>
      </c>
      <c r="D1754" t="s">
        <v>31</v>
      </c>
      <c r="E1754" t="s">
        <v>16</v>
      </c>
      <c r="F1754" t="s">
        <v>87</v>
      </c>
      <c r="G1754" t="s">
        <v>76</v>
      </c>
      <c r="H1754" t="s">
        <v>89</v>
      </c>
      <c r="I1754" t="s">
        <v>40</v>
      </c>
      <c r="J1754">
        <v>2011</v>
      </c>
      <c r="K1754">
        <v>8</v>
      </c>
      <c r="L1754" t="s">
        <v>41</v>
      </c>
      <c r="M1754">
        <v>26.87</v>
      </c>
      <c r="N1754">
        <v>0</v>
      </c>
    </row>
    <row r="1755" spans="1:14" x14ac:dyDescent="0.25">
      <c r="A1755" t="s">
        <v>13</v>
      </c>
      <c r="B1755" t="s">
        <v>116</v>
      </c>
      <c r="C1755" t="s">
        <v>87</v>
      </c>
      <c r="D1755" t="s">
        <v>31</v>
      </c>
      <c r="E1755" t="s">
        <v>16</v>
      </c>
      <c r="F1755" t="s">
        <v>87</v>
      </c>
      <c r="G1755" t="s">
        <v>76</v>
      </c>
      <c r="H1755" t="s">
        <v>89</v>
      </c>
      <c r="I1755" t="s">
        <v>40</v>
      </c>
      <c r="J1755">
        <v>2011</v>
      </c>
      <c r="K1755">
        <v>10</v>
      </c>
      <c r="L1755" t="s">
        <v>41</v>
      </c>
      <c r="M1755">
        <v>173.89</v>
      </c>
      <c r="N1755">
        <v>0</v>
      </c>
    </row>
    <row r="1756" spans="1:14" x14ac:dyDescent="0.25">
      <c r="A1756" t="s">
        <v>13</v>
      </c>
      <c r="B1756" t="s">
        <v>116</v>
      </c>
      <c r="C1756" t="s">
        <v>87</v>
      </c>
      <c r="D1756" t="s">
        <v>31</v>
      </c>
      <c r="E1756" t="s">
        <v>16</v>
      </c>
      <c r="F1756" t="s">
        <v>87</v>
      </c>
      <c r="G1756" t="s">
        <v>76</v>
      </c>
      <c r="H1756" t="s">
        <v>89</v>
      </c>
      <c r="I1756" t="s">
        <v>40</v>
      </c>
      <c r="J1756">
        <v>2011</v>
      </c>
      <c r="K1756">
        <v>12</v>
      </c>
      <c r="L1756" t="s">
        <v>41</v>
      </c>
      <c r="M1756">
        <v>2844.93</v>
      </c>
      <c r="N1756">
        <v>0</v>
      </c>
    </row>
    <row r="1757" spans="1:14" x14ac:dyDescent="0.25">
      <c r="A1757" t="s">
        <v>13</v>
      </c>
      <c r="B1757" t="s">
        <v>116</v>
      </c>
      <c r="C1757" t="s">
        <v>87</v>
      </c>
      <c r="D1757" t="s">
        <v>31</v>
      </c>
      <c r="E1757" t="s">
        <v>16</v>
      </c>
      <c r="F1757" t="s">
        <v>87</v>
      </c>
      <c r="G1757" t="s">
        <v>76</v>
      </c>
      <c r="H1757" t="s">
        <v>89</v>
      </c>
      <c r="I1757" t="s">
        <v>40</v>
      </c>
      <c r="J1757">
        <v>2012</v>
      </c>
      <c r="K1757">
        <v>1</v>
      </c>
      <c r="L1757" t="s">
        <v>41</v>
      </c>
      <c r="M1757">
        <v>185</v>
      </c>
      <c r="N1757">
        <v>4900</v>
      </c>
    </row>
    <row r="1758" spans="1:14" x14ac:dyDescent="0.25">
      <c r="A1758" t="s">
        <v>13</v>
      </c>
      <c r="B1758" t="s">
        <v>206</v>
      </c>
      <c r="C1758" t="s">
        <v>87</v>
      </c>
      <c r="D1758" t="s">
        <v>66</v>
      </c>
      <c r="E1758" t="s">
        <v>16</v>
      </c>
      <c r="F1758" t="s">
        <v>87</v>
      </c>
      <c r="G1758" t="s">
        <v>76</v>
      </c>
      <c r="H1758" t="s">
        <v>89</v>
      </c>
      <c r="I1758" t="s">
        <v>67</v>
      </c>
      <c r="J1758">
        <v>2012</v>
      </c>
      <c r="K1758">
        <v>1</v>
      </c>
      <c r="L1758" t="s">
        <v>68</v>
      </c>
      <c r="M1758">
        <v>0</v>
      </c>
      <c r="N1758">
        <v>0</v>
      </c>
    </row>
    <row r="1759" spans="1:14" x14ac:dyDescent="0.25">
      <c r="A1759" t="s">
        <v>13</v>
      </c>
      <c r="B1759" t="s">
        <v>231</v>
      </c>
      <c r="C1759" t="s">
        <v>87</v>
      </c>
      <c r="D1759" t="s">
        <v>31</v>
      </c>
      <c r="E1759" t="s">
        <v>16</v>
      </c>
      <c r="F1759" t="s">
        <v>87</v>
      </c>
      <c r="G1759" t="s">
        <v>88</v>
      </c>
      <c r="H1759" t="s">
        <v>89</v>
      </c>
      <c r="I1759" t="s">
        <v>64</v>
      </c>
      <c r="J1759">
        <v>2011</v>
      </c>
      <c r="K1759">
        <v>1</v>
      </c>
      <c r="L1759" t="s">
        <v>65</v>
      </c>
      <c r="M1759">
        <v>0</v>
      </c>
      <c r="N1759">
        <v>0</v>
      </c>
    </row>
    <row r="1760" spans="1:14" x14ac:dyDescent="0.25">
      <c r="A1760" t="s">
        <v>13</v>
      </c>
      <c r="B1760" t="s">
        <v>105</v>
      </c>
      <c r="C1760" t="s">
        <v>87</v>
      </c>
      <c r="D1760" t="s">
        <v>15</v>
      </c>
      <c r="E1760" t="s">
        <v>16</v>
      </c>
      <c r="F1760" t="s">
        <v>87</v>
      </c>
      <c r="G1760" t="s">
        <v>76</v>
      </c>
      <c r="H1760" t="s">
        <v>89</v>
      </c>
      <c r="I1760" t="s">
        <v>14</v>
      </c>
      <c r="J1760">
        <v>2010</v>
      </c>
      <c r="K1760">
        <v>9</v>
      </c>
      <c r="L1760" t="s">
        <v>18</v>
      </c>
      <c r="M1760">
        <v>77944.55</v>
      </c>
      <c r="N1760">
        <v>0</v>
      </c>
    </row>
    <row r="1761" spans="1:14" x14ac:dyDescent="0.25">
      <c r="A1761" t="s">
        <v>13</v>
      </c>
      <c r="B1761" t="s">
        <v>105</v>
      </c>
      <c r="C1761" t="s">
        <v>87</v>
      </c>
      <c r="D1761" t="s">
        <v>15</v>
      </c>
      <c r="E1761" t="s">
        <v>16</v>
      </c>
      <c r="F1761" t="s">
        <v>87</v>
      </c>
      <c r="G1761" t="s">
        <v>76</v>
      </c>
      <c r="H1761" t="s">
        <v>89</v>
      </c>
      <c r="I1761" t="s">
        <v>14</v>
      </c>
      <c r="J1761">
        <v>2011</v>
      </c>
      <c r="K1761">
        <v>4</v>
      </c>
      <c r="L1761" t="s">
        <v>18</v>
      </c>
      <c r="M1761">
        <v>81184.740000000005</v>
      </c>
      <c r="N1761">
        <v>-19700</v>
      </c>
    </row>
    <row r="1762" spans="1:14" x14ac:dyDescent="0.25">
      <c r="A1762" t="s">
        <v>13</v>
      </c>
      <c r="B1762" t="s">
        <v>105</v>
      </c>
      <c r="C1762" t="s">
        <v>87</v>
      </c>
      <c r="D1762" t="s">
        <v>15</v>
      </c>
      <c r="E1762" t="s">
        <v>16</v>
      </c>
      <c r="F1762" t="s">
        <v>87</v>
      </c>
      <c r="G1762" t="s">
        <v>76</v>
      </c>
      <c r="H1762" t="s">
        <v>89</v>
      </c>
      <c r="I1762" t="s">
        <v>14</v>
      </c>
      <c r="J1762">
        <v>2011</v>
      </c>
      <c r="K1762">
        <v>5</v>
      </c>
      <c r="L1762" t="s">
        <v>18</v>
      </c>
      <c r="M1762">
        <v>81232.75</v>
      </c>
      <c r="N1762">
        <v>0</v>
      </c>
    </row>
    <row r="1763" spans="1:14" x14ac:dyDescent="0.25">
      <c r="A1763" t="s">
        <v>13</v>
      </c>
      <c r="B1763" t="s">
        <v>132</v>
      </c>
      <c r="C1763" t="s">
        <v>87</v>
      </c>
      <c r="D1763" t="s">
        <v>15</v>
      </c>
      <c r="E1763" t="s">
        <v>16</v>
      </c>
      <c r="F1763" t="s">
        <v>87</v>
      </c>
      <c r="G1763" t="s">
        <v>76</v>
      </c>
      <c r="H1763" t="s">
        <v>89</v>
      </c>
      <c r="I1763" t="s">
        <v>53</v>
      </c>
      <c r="J1763">
        <v>2011</v>
      </c>
      <c r="K1763">
        <v>9</v>
      </c>
      <c r="L1763" t="s">
        <v>54</v>
      </c>
      <c r="M1763">
        <v>851.97</v>
      </c>
      <c r="N1763">
        <v>0</v>
      </c>
    </row>
    <row r="1764" spans="1:14" x14ac:dyDescent="0.25">
      <c r="A1764" t="s">
        <v>13</v>
      </c>
      <c r="B1764" t="s">
        <v>132</v>
      </c>
      <c r="C1764" t="s">
        <v>87</v>
      </c>
      <c r="D1764" t="s">
        <v>15</v>
      </c>
      <c r="E1764" t="s">
        <v>16</v>
      </c>
      <c r="F1764" t="s">
        <v>87</v>
      </c>
      <c r="G1764" t="s">
        <v>76</v>
      </c>
      <c r="H1764" t="s">
        <v>89</v>
      </c>
      <c r="I1764" t="s">
        <v>53</v>
      </c>
      <c r="J1764">
        <v>2012</v>
      </c>
      <c r="K1764">
        <v>9</v>
      </c>
      <c r="L1764" t="s">
        <v>54</v>
      </c>
      <c r="M1764">
        <v>3247.19</v>
      </c>
      <c r="N1764">
        <v>0</v>
      </c>
    </row>
    <row r="1765" spans="1:14" x14ac:dyDescent="0.25">
      <c r="A1765" t="s">
        <v>13</v>
      </c>
      <c r="B1765" t="s">
        <v>132</v>
      </c>
      <c r="C1765" t="s">
        <v>87</v>
      </c>
      <c r="D1765" t="s">
        <v>15</v>
      </c>
      <c r="E1765" t="s">
        <v>16</v>
      </c>
      <c r="F1765" t="s">
        <v>87</v>
      </c>
      <c r="G1765" t="s">
        <v>76</v>
      </c>
      <c r="H1765" t="s">
        <v>89</v>
      </c>
      <c r="I1765" t="s">
        <v>53</v>
      </c>
      <c r="J1765">
        <v>2012</v>
      </c>
      <c r="K1765">
        <v>10</v>
      </c>
      <c r="L1765" t="s">
        <v>54</v>
      </c>
      <c r="M1765">
        <v>3318.43</v>
      </c>
      <c r="N1765">
        <v>0</v>
      </c>
    </row>
    <row r="1766" spans="1:14" x14ac:dyDescent="0.25">
      <c r="A1766" t="s">
        <v>13</v>
      </c>
      <c r="B1766" t="s">
        <v>106</v>
      </c>
      <c r="C1766" t="s">
        <v>87</v>
      </c>
      <c r="D1766" t="s">
        <v>19</v>
      </c>
      <c r="E1766" t="s">
        <v>16</v>
      </c>
      <c r="F1766" t="s">
        <v>87</v>
      </c>
      <c r="G1766" t="s">
        <v>76</v>
      </c>
      <c r="H1766" t="s">
        <v>89</v>
      </c>
      <c r="I1766" t="s">
        <v>20</v>
      </c>
      <c r="J1766">
        <v>2011</v>
      </c>
      <c r="K1766">
        <v>1</v>
      </c>
      <c r="L1766" t="s">
        <v>69</v>
      </c>
      <c r="M1766">
        <v>5802.26</v>
      </c>
      <c r="N1766">
        <v>89280</v>
      </c>
    </row>
    <row r="1767" spans="1:14" x14ac:dyDescent="0.25">
      <c r="A1767" t="s">
        <v>13</v>
      </c>
      <c r="B1767" t="s">
        <v>106</v>
      </c>
      <c r="C1767" t="s">
        <v>87</v>
      </c>
      <c r="D1767" t="s">
        <v>19</v>
      </c>
      <c r="E1767" t="s">
        <v>16</v>
      </c>
      <c r="F1767" t="s">
        <v>87</v>
      </c>
      <c r="G1767" t="s">
        <v>76</v>
      </c>
      <c r="H1767" t="s">
        <v>89</v>
      </c>
      <c r="I1767" t="s">
        <v>20</v>
      </c>
      <c r="J1767">
        <v>2011</v>
      </c>
      <c r="K1767">
        <v>3</v>
      </c>
      <c r="L1767" t="s">
        <v>69</v>
      </c>
      <c r="M1767">
        <v>5152.22</v>
      </c>
      <c r="N1767">
        <v>0</v>
      </c>
    </row>
    <row r="1768" spans="1:14" x14ac:dyDescent="0.25">
      <c r="A1768" t="s">
        <v>13</v>
      </c>
      <c r="B1768" t="s">
        <v>106</v>
      </c>
      <c r="C1768" t="s">
        <v>87</v>
      </c>
      <c r="D1768" t="s">
        <v>19</v>
      </c>
      <c r="E1768" t="s">
        <v>16</v>
      </c>
      <c r="F1768" t="s">
        <v>87</v>
      </c>
      <c r="G1768" t="s">
        <v>76</v>
      </c>
      <c r="H1768" t="s">
        <v>89</v>
      </c>
      <c r="I1768" t="s">
        <v>20</v>
      </c>
      <c r="J1768">
        <v>2012</v>
      </c>
      <c r="K1768">
        <v>2</v>
      </c>
      <c r="L1768" t="s">
        <v>69</v>
      </c>
      <c r="M1768">
        <v>5933.14</v>
      </c>
      <c r="N1768">
        <v>0</v>
      </c>
    </row>
    <row r="1769" spans="1:14" x14ac:dyDescent="0.25">
      <c r="A1769" t="s">
        <v>13</v>
      </c>
      <c r="B1769" t="s">
        <v>106</v>
      </c>
      <c r="C1769" t="s">
        <v>87</v>
      </c>
      <c r="D1769" t="s">
        <v>19</v>
      </c>
      <c r="E1769" t="s">
        <v>16</v>
      </c>
      <c r="F1769" t="s">
        <v>87</v>
      </c>
      <c r="G1769" t="s">
        <v>76</v>
      </c>
      <c r="H1769" t="s">
        <v>89</v>
      </c>
      <c r="I1769" t="s">
        <v>20</v>
      </c>
      <c r="J1769">
        <v>2012</v>
      </c>
      <c r="K1769">
        <v>4</v>
      </c>
      <c r="L1769" t="s">
        <v>69</v>
      </c>
      <c r="M1769">
        <v>5803.81</v>
      </c>
      <c r="N1769">
        <v>0</v>
      </c>
    </row>
    <row r="1770" spans="1:14" x14ac:dyDescent="0.25">
      <c r="A1770" t="s">
        <v>13</v>
      </c>
      <c r="B1770" t="s">
        <v>107</v>
      </c>
      <c r="C1770" t="s">
        <v>87</v>
      </c>
      <c r="D1770" t="s">
        <v>19</v>
      </c>
      <c r="E1770" t="s">
        <v>16</v>
      </c>
      <c r="F1770" t="s">
        <v>87</v>
      </c>
      <c r="G1770" t="s">
        <v>76</v>
      </c>
      <c r="H1770" t="s">
        <v>89</v>
      </c>
      <c r="I1770" t="s">
        <v>22</v>
      </c>
      <c r="J1770">
        <v>2011</v>
      </c>
      <c r="K1770">
        <v>10</v>
      </c>
      <c r="L1770" t="s">
        <v>23</v>
      </c>
      <c r="M1770">
        <v>5805.8</v>
      </c>
      <c r="N1770">
        <v>0</v>
      </c>
    </row>
    <row r="1771" spans="1:14" x14ac:dyDescent="0.25">
      <c r="A1771" t="s">
        <v>13</v>
      </c>
      <c r="B1771" t="s">
        <v>108</v>
      </c>
      <c r="C1771" t="s">
        <v>87</v>
      </c>
      <c r="D1771" t="s">
        <v>19</v>
      </c>
      <c r="E1771" t="s">
        <v>16</v>
      </c>
      <c r="F1771" t="s">
        <v>87</v>
      </c>
      <c r="G1771" t="s">
        <v>76</v>
      </c>
      <c r="H1771" t="s">
        <v>89</v>
      </c>
      <c r="I1771" t="s">
        <v>24</v>
      </c>
      <c r="J1771">
        <v>2010</v>
      </c>
      <c r="K1771">
        <v>4</v>
      </c>
      <c r="L1771" t="s">
        <v>25</v>
      </c>
      <c r="M1771">
        <v>647.58000000000004</v>
      </c>
      <c r="N1771">
        <v>0</v>
      </c>
    </row>
    <row r="1772" spans="1:14" x14ac:dyDescent="0.25">
      <c r="A1772" t="s">
        <v>13</v>
      </c>
      <c r="B1772" t="s">
        <v>108</v>
      </c>
      <c r="C1772" t="s">
        <v>87</v>
      </c>
      <c r="D1772" t="s">
        <v>19</v>
      </c>
      <c r="E1772" t="s">
        <v>16</v>
      </c>
      <c r="F1772" t="s">
        <v>87</v>
      </c>
      <c r="G1772" t="s">
        <v>76</v>
      </c>
      <c r="H1772" t="s">
        <v>89</v>
      </c>
      <c r="I1772" t="s">
        <v>24</v>
      </c>
      <c r="J1772">
        <v>2012</v>
      </c>
      <c r="K1772">
        <v>1</v>
      </c>
      <c r="L1772" t="s">
        <v>25</v>
      </c>
      <c r="M1772">
        <v>660</v>
      </c>
      <c r="N1772">
        <v>7910</v>
      </c>
    </row>
    <row r="1773" spans="1:14" x14ac:dyDescent="0.25">
      <c r="A1773" t="s">
        <v>13</v>
      </c>
      <c r="B1773" t="s">
        <v>144</v>
      </c>
      <c r="C1773" t="s">
        <v>87</v>
      </c>
      <c r="D1773" t="s">
        <v>19</v>
      </c>
      <c r="E1773" t="s">
        <v>16</v>
      </c>
      <c r="F1773" t="s">
        <v>87</v>
      </c>
      <c r="G1773" t="s">
        <v>76</v>
      </c>
      <c r="H1773" t="s">
        <v>89</v>
      </c>
      <c r="I1773" t="s">
        <v>26</v>
      </c>
      <c r="J1773">
        <v>2010</v>
      </c>
      <c r="K1773">
        <v>8</v>
      </c>
      <c r="L1773" t="s">
        <v>27</v>
      </c>
      <c r="M1773">
        <v>14037.68</v>
      </c>
      <c r="N1773">
        <v>0</v>
      </c>
    </row>
    <row r="1774" spans="1:14" x14ac:dyDescent="0.25">
      <c r="A1774" t="s">
        <v>13</v>
      </c>
      <c r="B1774" t="s">
        <v>144</v>
      </c>
      <c r="C1774" t="s">
        <v>87</v>
      </c>
      <c r="D1774" t="s">
        <v>19</v>
      </c>
      <c r="E1774" t="s">
        <v>16</v>
      </c>
      <c r="F1774" t="s">
        <v>87</v>
      </c>
      <c r="G1774" t="s">
        <v>76</v>
      </c>
      <c r="H1774" t="s">
        <v>89</v>
      </c>
      <c r="I1774" t="s">
        <v>26</v>
      </c>
      <c r="J1774">
        <v>2011</v>
      </c>
      <c r="K1774">
        <v>6</v>
      </c>
      <c r="L1774" t="s">
        <v>27</v>
      </c>
      <c r="M1774">
        <v>17061.46</v>
      </c>
      <c r="N1774">
        <v>0</v>
      </c>
    </row>
    <row r="1775" spans="1:14" x14ac:dyDescent="0.25">
      <c r="A1775" t="s">
        <v>13</v>
      </c>
      <c r="B1775" t="s">
        <v>109</v>
      </c>
      <c r="C1775" t="s">
        <v>87</v>
      </c>
      <c r="D1775" t="s">
        <v>19</v>
      </c>
      <c r="E1775" t="s">
        <v>16</v>
      </c>
      <c r="F1775" t="s">
        <v>87</v>
      </c>
      <c r="G1775" t="s">
        <v>76</v>
      </c>
      <c r="H1775" t="s">
        <v>89</v>
      </c>
      <c r="I1775" t="s">
        <v>81</v>
      </c>
      <c r="J1775">
        <v>2010</v>
      </c>
      <c r="K1775">
        <v>11</v>
      </c>
      <c r="L1775" t="s">
        <v>82</v>
      </c>
      <c r="M1775">
        <v>1818</v>
      </c>
      <c r="N1775">
        <v>0</v>
      </c>
    </row>
    <row r="1776" spans="1:14" x14ac:dyDescent="0.25">
      <c r="A1776" t="s">
        <v>13</v>
      </c>
      <c r="B1776" t="s">
        <v>110</v>
      </c>
      <c r="C1776" t="s">
        <v>87</v>
      </c>
      <c r="D1776" t="s">
        <v>28</v>
      </c>
      <c r="E1776" t="s">
        <v>16</v>
      </c>
      <c r="F1776" t="s">
        <v>87</v>
      </c>
      <c r="G1776" t="s">
        <v>76</v>
      </c>
      <c r="H1776" t="s">
        <v>89</v>
      </c>
      <c r="I1776" t="s">
        <v>29</v>
      </c>
      <c r="J1776">
        <v>2012</v>
      </c>
      <c r="K1776">
        <v>11</v>
      </c>
      <c r="L1776" t="s">
        <v>30</v>
      </c>
      <c r="M1776">
        <v>52.12</v>
      </c>
      <c r="N1776">
        <v>0</v>
      </c>
    </row>
    <row r="1777" spans="1:14" x14ac:dyDescent="0.25">
      <c r="A1777" t="s">
        <v>13</v>
      </c>
      <c r="B1777" t="s">
        <v>112</v>
      </c>
      <c r="C1777" t="s">
        <v>87</v>
      </c>
      <c r="D1777" t="s">
        <v>31</v>
      </c>
      <c r="E1777" t="s">
        <v>16</v>
      </c>
      <c r="F1777" t="s">
        <v>87</v>
      </c>
      <c r="G1777" t="s">
        <v>76</v>
      </c>
      <c r="H1777" t="s">
        <v>89</v>
      </c>
      <c r="I1777" t="s">
        <v>62</v>
      </c>
      <c r="J1777">
        <v>2010</v>
      </c>
      <c r="K1777">
        <v>9</v>
      </c>
      <c r="L1777" t="s">
        <v>63</v>
      </c>
      <c r="M1777">
        <v>937.73</v>
      </c>
      <c r="N1777">
        <v>0</v>
      </c>
    </row>
    <row r="1778" spans="1:14" x14ac:dyDescent="0.25">
      <c r="A1778" t="s">
        <v>13</v>
      </c>
      <c r="B1778" t="s">
        <v>112</v>
      </c>
      <c r="C1778" t="s">
        <v>87</v>
      </c>
      <c r="D1778" t="s">
        <v>31</v>
      </c>
      <c r="E1778" t="s">
        <v>16</v>
      </c>
      <c r="F1778" t="s">
        <v>87</v>
      </c>
      <c r="G1778" t="s">
        <v>76</v>
      </c>
      <c r="H1778" t="s">
        <v>89</v>
      </c>
      <c r="I1778" t="s">
        <v>62</v>
      </c>
      <c r="J1778">
        <v>2010</v>
      </c>
      <c r="K1778">
        <v>10</v>
      </c>
      <c r="L1778" t="s">
        <v>63</v>
      </c>
      <c r="M1778">
        <v>1406.19</v>
      </c>
      <c r="N1778">
        <v>0</v>
      </c>
    </row>
    <row r="1779" spans="1:14" x14ac:dyDescent="0.25">
      <c r="A1779" t="s">
        <v>13</v>
      </c>
      <c r="B1779" t="s">
        <v>205</v>
      </c>
      <c r="C1779" t="s">
        <v>87</v>
      </c>
      <c r="D1779" t="s">
        <v>31</v>
      </c>
      <c r="E1779" t="s">
        <v>16</v>
      </c>
      <c r="F1779" t="s">
        <v>87</v>
      </c>
      <c r="G1779" t="s">
        <v>76</v>
      </c>
      <c r="H1779" t="s">
        <v>89</v>
      </c>
      <c r="I1779" t="s">
        <v>34</v>
      </c>
      <c r="J1779">
        <v>2012</v>
      </c>
      <c r="K1779">
        <v>11</v>
      </c>
      <c r="L1779" t="s">
        <v>35</v>
      </c>
      <c r="M1779">
        <v>367.24</v>
      </c>
      <c r="N1779">
        <v>0</v>
      </c>
    </row>
    <row r="1780" spans="1:14" x14ac:dyDescent="0.25">
      <c r="A1780" t="s">
        <v>13</v>
      </c>
      <c r="B1780" t="s">
        <v>116</v>
      </c>
      <c r="C1780" t="s">
        <v>87</v>
      </c>
      <c r="D1780" t="s">
        <v>31</v>
      </c>
      <c r="E1780" t="s">
        <v>16</v>
      </c>
      <c r="F1780" t="s">
        <v>87</v>
      </c>
      <c r="G1780" t="s">
        <v>76</v>
      </c>
      <c r="H1780" t="s">
        <v>89</v>
      </c>
      <c r="I1780" t="s">
        <v>40</v>
      </c>
      <c r="J1780">
        <v>2011</v>
      </c>
      <c r="K1780">
        <v>6</v>
      </c>
      <c r="L1780" t="s">
        <v>41</v>
      </c>
      <c r="M1780">
        <v>-328.15</v>
      </c>
      <c r="N1780">
        <v>0</v>
      </c>
    </row>
    <row r="1781" spans="1:14" x14ac:dyDescent="0.25">
      <c r="A1781" t="s">
        <v>13</v>
      </c>
      <c r="B1781" t="s">
        <v>117</v>
      </c>
      <c r="C1781" t="s">
        <v>87</v>
      </c>
      <c r="D1781" t="s">
        <v>42</v>
      </c>
      <c r="E1781" t="s">
        <v>16</v>
      </c>
      <c r="F1781" t="s">
        <v>87</v>
      </c>
      <c r="G1781" t="s">
        <v>76</v>
      </c>
      <c r="H1781" t="s">
        <v>89</v>
      </c>
      <c r="I1781" t="s">
        <v>70</v>
      </c>
      <c r="J1781">
        <v>2012</v>
      </c>
      <c r="K1781">
        <v>11</v>
      </c>
      <c r="L1781" t="s">
        <v>71</v>
      </c>
      <c r="M1781">
        <v>650</v>
      </c>
      <c r="N1781">
        <v>0</v>
      </c>
    </row>
    <row r="1782" spans="1:14" x14ac:dyDescent="0.25">
      <c r="A1782" t="s">
        <v>13</v>
      </c>
      <c r="B1782" t="s">
        <v>189</v>
      </c>
      <c r="C1782" t="s">
        <v>87</v>
      </c>
      <c r="D1782" t="s">
        <v>42</v>
      </c>
      <c r="E1782" t="s">
        <v>16</v>
      </c>
      <c r="F1782" t="s">
        <v>87</v>
      </c>
      <c r="G1782" t="s">
        <v>76</v>
      </c>
      <c r="H1782" t="s">
        <v>89</v>
      </c>
      <c r="I1782" t="s">
        <v>51</v>
      </c>
      <c r="J1782">
        <v>2010</v>
      </c>
      <c r="K1782">
        <v>4</v>
      </c>
      <c r="L1782" t="s">
        <v>72</v>
      </c>
      <c r="M1782">
        <v>3183</v>
      </c>
      <c r="N1782">
        <v>0</v>
      </c>
    </row>
    <row r="1783" spans="1:14" x14ac:dyDescent="0.25">
      <c r="A1783" t="s">
        <v>13</v>
      </c>
      <c r="B1783" t="s">
        <v>189</v>
      </c>
      <c r="C1783" t="s">
        <v>87</v>
      </c>
      <c r="D1783" t="s">
        <v>42</v>
      </c>
      <c r="E1783" t="s">
        <v>16</v>
      </c>
      <c r="F1783" t="s">
        <v>87</v>
      </c>
      <c r="G1783" t="s">
        <v>76</v>
      </c>
      <c r="H1783" t="s">
        <v>89</v>
      </c>
      <c r="I1783" t="s">
        <v>51</v>
      </c>
      <c r="J1783">
        <v>2011</v>
      </c>
      <c r="K1783">
        <v>3</v>
      </c>
      <c r="L1783" t="s">
        <v>72</v>
      </c>
      <c r="M1783">
        <v>3183</v>
      </c>
      <c r="N1783">
        <v>0</v>
      </c>
    </row>
    <row r="1784" spans="1:14" x14ac:dyDescent="0.25">
      <c r="A1784" t="s">
        <v>13</v>
      </c>
      <c r="B1784" t="s">
        <v>189</v>
      </c>
      <c r="C1784" t="s">
        <v>87</v>
      </c>
      <c r="D1784" t="s">
        <v>42</v>
      </c>
      <c r="E1784" t="s">
        <v>16</v>
      </c>
      <c r="F1784" t="s">
        <v>87</v>
      </c>
      <c r="G1784" t="s">
        <v>76</v>
      </c>
      <c r="H1784" t="s">
        <v>89</v>
      </c>
      <c r="I1784" t="s">
        <v>51</v>
      </c>
      <c r="J1784">
        <v>2012</v>
      </c>
      <c r="K1784">
        <v>5</v>
      </c>
      <c r="L1784" t="s">
        <v>72</v>
      </c>
      <c r="M1784">
        <v>3342</v>
      </c>
      <c r="N1784">
        <v>0</v>
      </c>
    </row>
    <row r="1785" spans="1:14" x14ac:dyDescent="0.25">
      <c r="A1785" t="s">
        <v>13</v>
      </c>
      <c r="B1785" t="s">
        <v>189</v>
      </c>
      <c r="C1785" t="s">
        <v>87</v>
      </c>
      <c r="D1785" t="s">
        <v>42</v>
      </c>
      <c r="E1785" t="s">
        <v>16</v>
      </c>
      <c r="F1785" t="s">
        <v>87</v>
      </c>
      <c r="G1785" t="s">
        <v>76</v>
      </c>
      <c r="H1785" t="s">
        <v>89</v>
      </c>
      <c r="I1785" t="s">
        <v>51</v>
      </c>
      <c r="J1785">
        <v>2012</v>
      </c>
      <c r="K1785">
        <v>8</v>
      </c>
      <c r="L1785" t="s">
        <v>72</v>
      </c>
      <c r="M1785">
        <v>3342</v>
      </c>
      <c r="N1785">
        <v>0</v>
      </c>
    </row>
    <row r="1786" spans="1:14" x14ac:dyDescent="0.25">
      <c r="A1786" t="s">
        <v>13</v>
      </c>
      <c r="B1786" t="s">
        <v>189</v>
      </c>
      <c r="C1786" t="s">
        <v>87</v>
      </c>
      <c r="D1786" t="s">
        <v>42</v>
      </c>
      <c r="E1786" t="s">
        <v>16</v>
      </c>
      <c r="F1786" t="s">
        <v>87</v>
      </c>
      <c r="G1786" t="s">
        <v>76</v>
      </c>
      <c r="H1786" t="s">
        <v>89</v>
      </c>
      <c r="I1786" t="s">
        <v>51</v>
      </c>
      <c r="J1786">
        <v>2012</v>
      </c>
      <c r="K1786">
        <v>11</v>
      </c>
      <c r="L1786" t="s">
        <v>72</v>
      </c>
      <c r="M1786">
        <v>3342</v>
      </c>
      <c r="N1786">
        <v>0</v>
      </c>
    </row>
    <row r="1787" spans="1:14" x14ac:dyDescent="0.25">
      <c r="A1787" t="s">
        <v>13</v>
      </c>
      <c r="B1787" t="s">
        <v>145</v>
      </c>
      <c r="C1787" t="s">
        <v>87</v>
      </c>
      <c r="D1787" t="s">
        <v>42</v>
      </c>
      <c r="E1787" t="s">
        <v>16</v>
      </c>
      <c r="F1787" t="s">
        <v>87</v>
      </c>
      <c r="G1787" t="s">
        <v>76</v>
      </c>
      <c r="H1787" t="s">
        <v>89</v>
      </c>
      <c r="I1787" t="s">
        <v>43</v>
      </c>
      <c r="J1787">
        <v>2010</v>
      </c>
      <c r="K1787">
        <v>4</v>
      </c>
      <c r="L1787" t="s">
        <v>44</v>
      </c>
      <c r="M1787">
        <v>1433</v>
      </c>
      <c r="N1787">
        <v>0</v>
      </c>
    </row>
    <row r="1788" spans="1:14" x14ac:dyDescent="0.25">
      <c r="A1788" t="s">
        <v>13</v>
      </c>
      <c r="B1788" t="s">
        <v>145</v>
      </c>
      <c r="C1788" t="s">
        <v>87</v>
      </c>
      <c r="D1788" t="s">
        <v>42</v>
      </c>
      <c r="E1788" t="s">
        <v>16</v>
      </c>
      <c r="F1788" t="s">
        <v>87</v>
      </c>
      <c r="G1788" t="s">
        <v>76</v>
      </c>
      <c r="H1788" t="s">
        <v>89</v>
      </c>
      <c r="I1788" t="s">
        <v>43</v>
      </c>
      <c r="J1788">
        <v>2010</v>
      </c>
      <c r="K1788">
        <v>7</v>
      </c>
      <c r="L1788" t="s">
        <v>44</v>
      </c>
      <c r="M1788">
        <v>1433</v>
      </c>
      <c r="N1788">
        <v>0</v>
      </c>
    </row>
    <row r="1789" spans="1:14" x14ac:dyDescent="0.25">
      <c r="A1789" t="s">
        <v>13</v>
      </c>
      <c r="B1789" t="s">
        <v>145</v>
      </c>
      <c r="C1789" t="s">
        <v>87</v>
      </c>
      <c r="D1789" t="s">
        <v>42</v>
      </c>
      <c r="E1789" t="s">
        <v>16</v>
      </c>
      <c r="F1789" t="s">
        <v>87</v>
      </c>
      <c r="G1789" t="s">
        <v>76</v>
      </c>
      <c r="H1789" t="s">
        <v>89</v>
      </c>
      <c r="I1789" t="s">
        <v>43</v>
      </c>
      <c r="J1789">
        <v>2010</v>
      </c>
      <c r="K1789">
        <v>10</v>
      </c>
      <c r="L1789" t="s">
        <v>44</v>
      </c>
      <c r="M1789">
        <v>1433</v>
      </c>
      <c r="N1789">
        <v>0</v>
      </c>
    </row>
    <row r="1790" spans="1:14" x14ac:dyDescent="0.25">
      <c r="A1790" t="s">
        <v>13</v>
      </c>
      <c r="B1790" t="s">
        <v>145</v>
      </c>
      <c r="C1790" t="s">
        <v>87</v>
      </c>
      <c r="D1790" t="s">
        <v>42</v>
      </c>
      <c r="E1790" t="s">
        <v>16</v>
      </c>
      <c r="F1790" t="s">
        <v>87</v>
      </c>
      <c r="G1790" t="s">
        <v>76</v>
      </c>
      <c r="H1790" t="s">
        <v>89</v>
      </c>
      <c r="I1790" t="s">
        <v>43</v>
      </c>
      <c r="J1790">
        <v>2012</v>
      </c>
      <c r="K1790">
        <v>4</v>
      </c>
      <c r="L1790" t="s">
        <v>44</v>
      </c>
      <c r="M1790">
        <v>1350</v>
      </c>
      <c r="N1790">
        <v>0</v>
      </c>
    </row>
    <row r="1791" spans="1:14" x14ac:dyDescent="0.25">
      <c r="A1791" t="s">
        <v>13</v>
      </c>
      <c r="B1791" t="s">
        <v>145</v>
      </c>
      <c r="C1791" t="s">
        <v>87</v>
      </c>
      <c r="D1791" t="s">
        <v>42</v>
      </c>
      <c r="E1791" t="s">
        <v>16</v>
      </c>
      <c r="F1791" t="s">
        <v>87</v>
      </c>
      <c r="G1791" t="s">
        <v>76</v>
      </c>
      <c r="H1791" t="s">
        <v>89</v>
      </c>
      <c r="I1791" t="s">
        <v>43</v>
      </c>
      <c r="J1791">
        <v>2012</v>
      </c>
      <c r="K1791">
        <v>7</v>
      </c>
      <c r="L1791" t="s">
        <v>44</v>
      </c>
      <c r="M1791">
        <v>1350</v>
      </c>
      <c r="N1791">
        <v>0</v>
      </c>
    </row>
    <row r="1792" spans="1:14" x14ac:dyDescent="0.25">
      <c r="A1792" t="s">
        <v>13</v>
      </c>
      <c r="B1792" t="s">
        <v>119</v>
      </c>
      <c r="C1792" t="s">
        <v>87</v>
      </c>
      <c r="D1792" t="s">
        <v>42</v>
      </c>
      <c r="E1792" t="s">
        <v>16</v>
      </c>
      <c r="F1792" t="s">
        <v>87</v>
      </c>
      <c r="G1792" t="s">
        <v>76</v>
      </c>
      <c r="H1792" t="s">
        <v>89</v>
      </c>
      <c r="I1792" t="s">
        <v>47</v>
      </c>
      <c r="J1792">
        <v>2011</v>
      </c>
      <c r="K1792">
        <v>1</v>
      </c>
      <c r="L1792" t="s">
        <v>48</v>
      </c>
      <c r="M1792">
        <v>8558</v>
      </c>
      <c r="N1792">
        <v>102700</v>
      </c>
    </row>
    <row r="1793" spans="1:14" x14ac:dyDescent="0.25">
      <c r="A1793" t="s">
        <v>13</v>
      </c>
      <c r="B1793" t="s">
        <v>120</v>
      </c>
      <c r="C1793" t="s">
        <v>87</v>
      </c>
      <c r="D1793" t="s">
        <v>15</v>
      </c>
      <c r="E1793" t="s">
        <v>16</v>
      </c>
      <c r="F1793" t="s">
        <v>87</v>
      </c>
      <c r="G1793" t="s">
        <v>76</v>
      </c>
      <c r="H1793" t="s">
        <v>17</v>
      </c>
      <c r="I1793" t="s">
        <v>57</v>
      </c>
      <c r="J1793">
        <v>2011</v>
      </c>
      <c r="K1793">
        <v>8</v>
      </c>
      <c r="L1793" t="s">
        <v>59</v>
      </c>
      <c r="M1793">
        <v>3760</v>
      </c>
      <c r="N1793">
        <v>0</v>
      </c>
    </row>
    <row r="1794" spans="1:14" x14ac:dyDescent="0.25">
      <c r="A1794" t="s">
        <v>13</v>
      </c>
      <c r="B1794" t="s">
        <v>190</v>
      </c>
      <c r="C1794" t="s">
        <v>87</v>
      </c>
      <c r="D1794" t="s">
        <v>19</v>
      </c>
      <c r="E1794" t="s">
        <v>16</v>
      </c>
      <c r="F1794" t="s">
        <v>87</v>
      </c>
      <c r="G1794" t="s">
        <v>76</v>
      </c>
      <c r="H1794" t="s">
        <v>17</v>
      </c>
      <c r="I1794" t="s">
        <v>20</v>
      </c>
      <c r="J1794">
        <v>2011</v>
      </c>
      <c r="K1794">
        <v>9</v>
      </c>
      <c r="L1794" t="s">
        <v>69</v>
      </c>
      <c r="M1794">
        <v>237.46</v>
      </c>
      <c r="N1794">
        <v>0</v>
      </c>
    </row>
    <row r="1795" spans="1:14" x14ac:dyDescent="0.25">
      <c r="A1795" t="s">
        <v>13</v>
      </c>
      <c r="B1795" t="s">
        <v>190</v>
      </c>
      <c r="C1795" t="s">
        <v>87</v>
      </c>
      <c r="D1795" t="s">
        <v>19</v>
      </c>
      <c r="E1795" t="s">
        <v>16</v>
      </c>
      <c r="F1795" t="s">
        <v>87</v>
      </c>
      <c r="G1795" t="s">
        <v>76</v>
      </c>
      <c r="H1795" t="s">
        <v>17</v>
      </c>
      <c r="I1795" t="s">
        <v>20</v>
      </c>
      <c r="J1795">
        <v>2012</v>
      </c>
      <c r="K1795">
        <v>1</v>
      </c>
      <c r="L1795" t="s">
        <v>69</v>
      </c>
      <c r="M1795">
        <v>0</v>
      </c>
      <c r="N1795">
        <v>0</v>
      </c>
    </row>
    <row r="1796" spans="1:14" x14ac:dyDescent="0.25">
      <c r="A1796" t="s">
        <v>13</v>
      </c>
      <c r="B1796" t="s">
        <v>123</v>
      </c>
      <c r="C1796" t="s">
        <v>87</v>
      </c>
      <c r="D1796" t="s">
        <v>31</v>
      </c>
      <c r="E1796" t="s">
        <v>16</v>
      </c>
      <c r="F1796" t="s">
        <v>87</v>
      </c>
      <c r="G1796" t="s">
        <v>76</v>
      </c>
      <c r="H1796" t="s">
        <v>17</v>
      </c>
      <c r="I1796" t="s">
        <v>73</v>
      </c>
      <c r="J1796">
        <v>2012</v>
      </c>
      <c r="K1796">
        <v>5</v>
      </c>
      <c r="L1796" t="s">
        <v>74</v>
      </c>
      <c r="M1796">
        <v>2693</v>
      </c>
      <c r="N1796">
        <v>0</v>
      </c>
    </row>
    <row r="1797" spans="1:14" x14ac:dyDescent="0.25">
      <c r="A1797" t="s">
        <v>13</v>
      </c>
      <c r="B1797" t="s">
        <v>157</v>
      </c>
      <c r="C1797" t="s">
        <v>87</v>
      </c>
      <c r="D1797" t="s">
        <v>15</v>
      </c>
      <c r="E1797" t="s">
        <v>16</v>
      </c>
      <c r="F1797" t="s">
        <v>87</v>
      </c>
      <c r="G1797" t="s">
        <v>93</v>
      </c>
      <c r="H1797" t="s">
        <v>89</v>
      </c>
      <c r="I1797" t="s">
        <v>14</v>
      </c>
      <c r="J1797">
        <v>2010</v>
      </c>
      <c r="K1797">
        <v>1</v>
      </c>
      <c r="L1797" t="s">
        <v>18</v>
      </c>
      <c r="M1797">
        <v>16286.74</v>
      </c>
      <c r="N1797">
        <v>159100</v>
      </c>
    </row>
    <row r="1798" spans="1:14" x14ac:dyDescent="0.25">
      <c r="A1798" t="s">
        <v>13</v>
      </c>
      <c r="B1798" t="s">
        <v>157</v>
      </c>
      <c r="C1798" t="s">
        <v>87</v>
      </c>
      <c r="D1798" t="s">
        <v>15</v>
      </c>
      <c r="E1798" t="s">
        <v>16</v>
      </c>
      <c r="F1798" t="s">
        <v>87</v>
      </c>
      <c r="G1798" t="s">
        <v>93</v>
      </c>
      <c r="H1798" t="s">
        <v>89</v>
      </c>
      <c r="I1798" t="s">
        <v>14</v>
      </c>
      <c r="J1798">
        <v>2010</v>
      </c>
      <c r="K1798">
        <v>3</v>
      </c>
      <c r="L1798" t="s">
        <v>18</v>
      </c>
      <c r="M1798">
        <v>14093.86</v>
      </c>
      <c r="N1798">
        <v>0</v>
      </c>
    </row>
    <row r="1799" spans="1:14" x14ac:dyDescent="0.25">
      <c r="A1799" t="s">
        <v>13</v>
      </c>
      <c r="B1799" t="s">
        <v>157</v>
      </c>
      <c r="C1799" t="s">
        <v>87</v>
      </c>
      <c r="D1799" t="s">
        <v>15</v>
      </c>
      <c r="E1799" t="s">
        <v>16</v>
      </c>
      <c r="F1799" t="s">
        <v>87</v>
      </c>
      <c r="G1799" t="s">
        <v>93</v>
      </c>
      <c r="H1799" t="s">
        <v>89</v>
      </c>
      <c r="I1799" t="s">
        <v>14</v>
      </c>
      <c r="J1799">
        <v>2010</v>
      </c>
      <c r="K1799">
        <v>9</v>
      </c>
      <c r="L1799" t="s">
        <v>18</v>
      </c>
      <c r="M1799">
        <v>9259.7199999999993</v>
      </c>
      <c r="N1799">
        <v>0</v>
      </c>
    </row>
    <row r="1800" spans="1:14" x14ac:dyDescent="0.25">
      <c r="A1800" t="s">
        <v>13</v>
      </c>
      <c r="B1800" t="s">
        <v>157</v>
      </c>
      <c r="C1800" t="s">
        <v>87</v>
      </c>
      <c r="D1800" t="s">
        <v>15</v>
      </c>
      <c r="E1800" t="s">
        <v>16</v>
      </c>
      <c r="F1800" t="s">
        <v>87</v>
      </c>
      <c r="G1800" t="s">
        <v>93</v>
      </c>
      <c r="H1800" t="s">
        <v>89</v>
      </c>
      <c r="I1800" t="s">
        <v>14</v>
      </c>
      <c r="J1800">
        <v>2011</v>
      </c>
      <c r="K1800">
        <v>11</v>
      </c>
      <c r="L1800" t="s">
        <v>18</v>
      </c>
      <c r="M1800">
        <v>9606.27</v>
      </c>
      <c r="N1800">
        <v>0</v>
      </c>
    </row>
    <row r="1801" spans="1:14" x14ac:dyDescent="0.25">
      <c r="A1801" t="s">
        <v>13</v>
      </c>
      <c r="B1801" t="s">
        <v>157</v>
      </c>
      <c r="C1801" t="s">
        <v>87</v>
      </c>
      <c r="D1801" t="s">
        <v>15</v>
      </c>
      <c r="E1801" t="s">
        <v>16</v>
      </c>
      <c r="F1801" t="s">
        <v>87</v>
      </c>
      <c r="G1801" t="s">
        <v>93</v>
      </c>
      <c r="H1801" t="s">
        <v>89</v>
      </c>
      <c r="I1801" t="s">
        <v>14</v>
      </c>
      <c r="J1801">
        <v>2012</v>
      </c>
      <c r="K1801">
        <v>3</v>
      </c>
      <c r="L1801" t="s">
        <v>18</v>
      </c>
      <c r="M1801">
        <v>7084.55</v>
      </c>
      <c r="N1801">
        <v>0</v>
      </c>
    </row>
    <row r="1802" spans="1:14" x14ac:dyDescent="0.25">
      <c r="A1802" t="s">
        <v>13</v>
      </c>
      <c r="B1802" t="s">
        <v>189</v>
      </c>
      <c r="C1802" t="s">
        <v>87</v>
      </c>
      <c r="D1802" t="s">
        <v>42</v>
      </c>
      <c r="E1802" t="s">
        <v>16</v>
      </c>
      <c r="F1802" t="s">
        <v>87</v>
      </c>
      <c r="G1802" t="s">
        <v>76</v>
      </c>
      <c r="H1802" t="s">
        <v>89</v>
      </c>
      <c r="I1802" t="s">
        <v>51</v>
      </c>
      <c r="J1802">
        <v>2012</v>
      </c>
      <c r="K1802">
        <v>2</v>
      </c>
      <c r="L1802" t="s">
        <v>72</v>
      </c>
      <c r="M1802">
        <v>3342</v>
      </c>
      <c r="N1802">
        <v>0</v>
      </c>
    </row>
    <row r="1803" spans="1:14" x14ac:dyDescent="0.25">
      <c r="A1803" t="s">
        <v>13</v>
      </c>
      <c r="B1803" t="s">
        <v>118</v>
      </c>
      <c r="C1803" t="s">
        <v>87</v>
      </c>
      <c r="D1803" t="s">
        <v>42</v>
      </c>
      <c r="E1803" t="s">
        <v>16</v>
      </c>
      <c r="F1803" t="s">
        <v>87</v>
      </c>
      <c r="G1803" t="s">
        <v>76</v>
      </c>
      <c r="H1803" t="s">
        <v>89</v>
      </c>
      <c r="I1803" t="s">
        <v>45</v>
      </c>
      <c r="J1803">
        <v>2010</v>
      </c>
      <c r="K1803">
        <v>7</v>
      </c>
      <c r="L1803" t="s">
        <v>46</v>
      </c>
      <c r="M1803">
        <v>7853</v>
      </c>
      <c r="N1803">
        <v>0</v>
      </c>
    </row>
    <row r="1804" spans="1:14" x14ac:dyDescent="0.25">
      <c r="A1804" t="s">
        <v>13</v>
      </c>
      <c r="B1804" t="s">
        <v>118</v>
      </c>
      <c r="C1804" t="s">
        <v>87</v>
      </c>
      <c r="D1804" t="s">
        <v>42</v>
      </c>
      <c r="E1804" t="s">
        <v>16</v>
      </c>
      <c r="F1804" t="s">
        <v>87</v>
      </c>
      <c r="G1804" t="s">
        <v>76</v>
      </c>
      <c r="H1804" t="s">
        <v>89</v>
      </c>
      <c r="I1804" t="s">
        <v>45</v>
      </c>
      <c r="J1804">
        <v>2010</v>
      </c>
      <c r="K1804">
        <v>10</v>
      </c>
      <c r="L1804" t="s">
        <v>46</v>
      </c>
      <c r="M1804">
        <v>7853</v>
      </c>
      <c r="N1804">
        <v>0</v>
      </c>
    </row>
    <row r="1805" spans="1:14" x14ac:dyDescent="0.25">
      <c r="A1805" t="s">
        <v>13</v>
      </c>
      <c r="B1805" t="s">
        <v>118</v>
      </c>
      <c r="C1805" t="s">
        <v>87</v>
      </c>
      <c r="D1805" t="s">
        <v>42</v>
      </c>
      <c r="E1805" t="s">
        <v>16</v>
      </c>
      <c r="F1805" t="s">
        <v>87</v>
      </c>
      <c r="G1805" t="s">
        <v>76</v>
      </c>
      <c r="H1805" t="s">
        <v>89</v>
      </c>
      <c r="I1805" t="s">
        <v>45</v>
      </c>
      <c r="J1805">
        <v>2011</v>
      </c>
      <c r="K1805">
        <v>3</v>
      </c>
      <c r="L1805" t="s">
        <v>46</v>
      </c>
      <c r="M1805">
        <v>9033</v>
      </c>
      <c r="N1805">
        <v>0</v>
      </c>
    </row>
    <row r="1806" spans="1:14" x14ac:dyDescent="0.25">
      <c r="A1806" t="s">
        <v>13</v>
      </c>
      <c r="B1806" t="s">
        <v>118</v>
      </c>
      <c r="C1806" t="s">
        <v>87</v>
      </c>
      <c r="D1806" t="s">
        <v>42</v>
      </c>
      <c r="E1806" t="s">
        <v>16</v>
      </c>
      <c r="F1806" t="s">
        <v>87</v>
      </c>
      <c r="G1806" t="s">
        <v>76</v>
      </c>
      <c r="H1806" t="s">
        <v>89</v>
      </c>
      <c r="I1806" t="s">
        <v>45</v>
      </c>
      <c r="J1806">
        <v>2012</v>
      </c>
      <c r="K1806">
        <v>3</v>
      </c>
      <c r="L1806" t="s">
        <v>46</v>
      </c>
      <c r="M1806">
        <v>8075</v>
      </c>
      <c r="N1806">
        <v>0</v>
      </c>
    </row>
    <row r="1807" spans="1:14" x14ac:dyDescent="0.25">
      <c r="A1807" t="s">
        <v>13</v>
      </c>
      <c r="B1807" t="s">
        <v>119</v>
      </c>
      <c r="C1807" t="s">
        <v>87</v>
      </c>
      <c r="D1807" t="s">
        <v>42</v>
      </c>
      <c r="E1807" t="s">
        <v>16</v>
      </c>
      <c r="F1807" t="s">
        <v>87</v>
      </c>
      <c r="G1807" t="s">
        <v>76</v>
      </c>
      <c r="H1807" t="s">
        <v>89</v>
      </c>
      <c r="I1807" t="s">
        <v>47</v>
      </c>
      <c r="J1807">
        <v>2011</v>
      </c>
      <c r="K1807">
        <v>9</v>
      </c>
      <c r="L1807" t="s">
        <v>48</v>
      </c>
      <c r="M1807">
        <v>8558</v>
      </c>
      <c r="N1807">
        <v>0</v>
      </c>
    </row>
    <row r="1808" spans="1:14" x14ac:dyDescent="0.25">
      <c r="A1808" t="s">
        <v>13</v>
      </c>
      <c r="B1808" t="s">
        <v>119</v>
      </c>
      <c r="C1808" t="s">
        <v>87</v>
      </c>
      <c r="D1808" t="s">
        <v>42</v>
      </c>
      <c r="E1808" t="s">
        <v>16</v>
      </c>
      <c r="F1808" t="s">
        <v>87</v>
      </c>
      <c r="G1808" t="s">
        <v>76</v>
      </c>
      <c r="H1808" t="s">
        <v>89</v>
      </c>
      <c r="I1808" t="s">
        <v>47</v>
      </c>
      <c r="J1808">
        <v>2011</v>
      </c>
      <c r="K1808">
        <v>12</v>
      </c>
      <c r="L1808" t="s">
        <v>48</v>
      </c>
      <c r="M1808">
        <v>8558</v>
      </c>
      <c r="N1808">
        <v>0</v>
      </c>
    </row>
    <row r="1809" spans="1:14" x14ac:dyDescent="0.25">
      <c r="A1809" t="s">
        <v>13</v>
      </c>
      <c r="B1809" t="s">
        <v>119</v>
      </c>
      <c r="C1809" t="s">
        <v>87</v>
      </c>
      <c r="D1809" t="s">
        <v>42</v>
      </c>
      <c r="E1809" t="s">
        <v>16</v>
      </c>
      <c r="F1809" t="s">
        <v>87</v>
      </c>
      <c r="G1809" t="s">
        <v>76</v>
      </c>
      <c r="H1809" t="s">
        <v>89</v>
      </c>
      <c r="I1809" t="s">
        <v>47</v>
      </c>
      <c r="J1809">
        <v>2012</v>
      </c>
      <c r="K1809">
        <v>4</v>
      </c>
      <c r="L1809" t="s">
        <v>48</v>
      </c>
      <c r="M1809">
        <v>8708</v>
      </c>
      <c r="N1809">
        <v>0</v>
      </c>
    </row>
    <row r="1810" spans="1:14" x14ac:dyDescent="0.25">
      <c r="A1810" t="s">
        <v>13</v>
      </c>
      <c r="B1810" t="s">
        <v>119</v>
      </c>
      <c r="C1810" t="s">
        <v>87</v>
      </c>
      <c r="D1810" t="s">
        <v>42</v>
      </c>
      <c r="E1810" t="s">
        <v>16</v>
      </c>
      <c r="F1810" t="s">
        <v>87</v>
      </c>
      <c r="G1810" t="s">
        <v>76</v>
      </c>
      <c r="H1810" t="s">
        <v>89</v>
      </c>
      <c r="I1810" t="s">
        <v>47</v>
      </c>
      <c r="J1810">
        <v>2012</v>
      </c>
      <c r="K1810">
        <v>7</v>
      </c>
      <c r="L1810" t="s">
        <v>48</v>
      </c>
      <c r="M1810">
        <v>8708</v>
      </c>
      <c r="N1810">
        <v>0</v>
      </c>
    </row>
    <row r="1811" spans="1:14" x14ac:dyDescent="0.25">
      <c r="A1811" t="s">
        <v>13</v>
      </c>
      <c r="B1811" t="s">
        <v>119</v>
      </c>
      <c r="C1811" t="s">
        <v>87</v>
      </c>
      <c r="D1811" t="s">
        <v>42</v>
      </c>
      <c r="E1811" t="s">
        <v>16</v>
      </c>
      <c r="F1811" t="s">
        <v>87</v>
      </c>
      <c r="G1811" t="s">
        <v>76</v>
      </c>
      <c r="H1811" t="s">
        <v>89</v>
      </c>
      <c r="I1811" t="s">
        <v>47</v>
      </c>
      <c r="J1811">
        <v>2012</v>
      </c>
      <c r="K1811">
        <v>10</v>
      </c>
      <c r="L1811" t="s">
        <v>48</v>
      </c>
      <c r="M1811">
        <v>8708</v>
      </c>
      <c r="N1811">
        <v>0</v>
      </c>
    </row>
    <row r="1812" spans="1:14" x14ac:dyDescent="0.25">
      <c r="A1812" t="s">
        <v>13</v>
      </c>
      <c r="B1812" t="s">
        <v>190</v>
      </c>
      <c r="C1812" t="s">
        <v>87</v>
      </c>
      <c r="D1812" t="s">
        <v>19</v>
      </c>
      <c r="E1812" t="s">
        <v>16</v>
      </c>
      <c r="F1812" t="s">
        <v>87</v>
      </c>
      <c r="G1812" t="s">
        <v>76</v>
      </c>
      <c r="H1812" t="s">
        <v>17</v>
      </c>
      <c r="I1812" t="s">
        <v>20</v>
      </c>
      <c r="J1812">
        <v>2010</v>
      </c>
      <c r="L1812" t="s">
        <v>69</v>
      </c>
    </row>
    <row r="1813" spans="1:14" x14ac:dyDescent="0.25">
      <c r="A1813" t="s">
        <v>13</v>
      </c>
      <c r="B1813" t="s">
        <v>190</v>
      </c>
      <c r="C1813" t="s">
        <v>87</v>
      </c>
      <c r="D1813" t="s">
        <v>19</v>
      </c>
      <c r="E1813" t="s">
        <v>16</v>
      </c>
      <c r="F1813" t="s">
        <v>87</v>
      </c>
      <c r="G1813" t="s">
        <v>76</v>
      </c>
      <c r="H1813" t="s">
        <v>17</v>
      </c>
      <c r="I1813" t="s">
        <v>20</v>
      </c>
      <c r="J1813">
        <v>2011</v>
      </c>
      <c r="K1813">
        <v>10</v>
      </c>
      <c r="L1813" t="s">
        <v>69</v>
      </c>
      <c r="M1813">
        <v>281.52</v>
      </c>
      <c r="N1813">
        <v>0</v>
      </c>
    </row>
    <row r="1814" spans="1:14" x14ac:dyDescent="0.25">
      <c r="A1814" t="s">
        <v>13</v>
      </c>
      <c r="B1814" t="s">
        <v>190</v>
      </c>
      <c r="C1814" t="s">
        <v>87</v>
      </c>
      <c r="D1814" t="s">
        <v>19</v>
      </c>
      <c r="E1814" t="s">
        <v>16</v>
      </c>
      <c r="F1814" t="s">
        <v>87</v>
      </c>
      <c r="G1814" t="s">
        <v>76</v>
      </c>
      <c r="H1814" t="s">
        <v>17</v>
      </c>
      <c r="I1814" t="s">
        <v>20</v>
      </c>
      <c r="J1814">
        <v>2011</v>
      </c>
      <c r="K1814">
        <v>11</v>
      </c>
      <c r="L1814" t="s">
        <v>69</v>
      </c>
      <c r="M1814">
        <v>241.12</v>
      </c>
      <c r="N1814">
        <v>0</v>
      </c>
    </row>
    <row r="1815" spans="1:14" x14ac:dyDescent="0.25">
      <c r="A1815" t="s">
        <v>13</v>
      </c>
      <c r="B1815" t="s">
        <v>122</v>
      </c>
      <c r="C1815" t="s">
        <v>87</v>
      </c>
      <c r="D1815" t="s">
        <v>28</v>
      </c>
      <c r="E1815" t="s">
        <v>16</v>
      </c>
      <c r="F1815" t="s">
        <v>87</v>
      </c>
      <c r="G1815" t="s">
        <v>76</v>
      </c>
      <c r="H1815" t="s">
        <v>17</v>
      </c>
      <c r="I1815" t="s">
        <v>29</v>
      </c>
      <c r="J1815">
        <v>2011</v>
      </c>
      <c r="K1815">
        <v>4</v>
      </c>
      <c r="L1815" t="s">
        <v>30</v>
      </c>
      <c r="M1815">
        <v>32.43</v>
      </c>
      <c r="N1815">
        <v>0</v>
      </c>
    </row>
    <row r="1816" spans="1:14" x14ac:dyDescent="0.25">
      <c r="A1816" t="s">
        <v>13</v>
      </c>
      <c r="B1816" t="s">
        <v>203</v>
      </c>
      <c r="C1816" t="s">
        <v>87</v>
      </c>
      <c r="D1816" t="s">
        <v>28</v>
      </c>
      <c r="E1816" t="s">
        <v>16</v>
      </c>
      <c r="F1816" t="s">
        <v>87</v>
      </c>
      <c r="G1816" t="s">
        <v>76</v>
      </c>
      <c r="H1816" t="s">
        <v>17</v>
      </c>
      <c r="I1816" t="s">
        <v>55</v>
      </c>
      <c r="J1816">
        <v>2011</v>
      </c>
      <c r="K1816">
        <v>1</v>
      </c>
      <c r="L1816" t="s">
        <v>79</v>
      </c>
      <c r="M1816">
        <v>0</v>
      </c>
      <c r="N1816">
        <v>1000</v>
      </c>
    </row>
    <row r="1817" spans="1:14" x14ac:dyDescent="0.25">
      <c r="A1817" t="s">
        <v>13</v>
      </c>
      <c r="B1817" t="s">
        <v>216</v>
      </c>
      <c r="C1817" t="s">
        <v>87</v>
      </c>
      <c r="D1817" t="s">
        <v>31</v>
      </c>
      <c r="E1817" t="s">
        <v>16</v>
      </c>
      <c r="F1817" t="s">
        <v>87</v>
      </c>
      <c r="G1817" t="s">
        <v>91</v>
      </c>
      <c r="H1817" t="s">
        <v>92</v>
      </c>
      <c r="I1817" t="s">
        <v>62</v>
      </c>
      <c r="J1817">
        <v>2010</v>
      </c>
      <c r="K1817">
        <v>1</v>
      </c>
      <c r="L1817" t="s">
        <v>63</v>
      </c>
      <c r="M1817">
        <v>0</v>
      </c>
      <c r="N1817">
        <v>0</v>
      </c>
    </row>
    <row r="1818" spans="1:14" x14ac:dyDescent="0.25">
      <c r="A1818" t="s">
        <v>13</v>
      </c>
      <c r="B1818" t="s">
        <v>157</v>
      </c>
      <c r="C1818" t="s">
        <v>87</v>
      </c>
      <c r="D1818" t="s">
        <v>15</v>
      </c>
      <c r="E1818" t="s">
        <v>16</v>
      </c>
      <c r="F1818" t="s">
        <v>87</v>
      </c>
      <c r="G1818" t="s">
        <v>93</v>
      </c>
      <c r="H1818" t="s">
        <v>89</v>
      </c>
      <c r="I1818" t="s">
        <v>14</v>
      </c>
      <c r="J1818">
        <v>2010</v>
      </c>
      <c r="K1818">
        <v>5</v>
      </c>
      <c r="L1818" t="s">
        <v>18</v>
      </c>
      <c r="M1818">
        <v>13201.29</v>
      </c>
      <c r="N1818">
        <v>0</v>
      </c>
    </row>
    <row r="1819" spans="1:14" x14ac:dyDescent="0.25">
      <c r="A1819" t="s">
        <v>13</v>
      </c>
      <c r="B1819" t="s">
        <v>157</v>
      </c>
      <c r="C1819" t="s">
        <v>87</v>
      </c>
      <c r="D1819" t="s">
        <v>15</v>
      </c>
      <c r="E1819" t="s">
        <v>16</v>
      </c>
      <c r="F1819" t="s">
        <v>87</v>
      </c>
      <c r="G1819" t="s">
        <v>93</v>
      </c>
      <c r="H1819" t="s">
        <v>89</v>
      </c>
      <c r="I1819" t="s">
        <v>14</v>
      </c>
      <c r="J1819">
        <v>2010</v>
      </c>
      <c r="K1819">
        <v>7</v>
      </c>
      <c r="L1819" t="s">
        <v>18</v>
      </c>
      <c r="M1819">
        <v>15632.43</v>
      </c>
      <c r="N1819">
        <v>0</v>
      </c>
    </row>
    <row r="1820" spans="1:14" x14ac:dyDescent="0.25">
      <c r="A1820" t="s">
        <v>13</v>
      </c>
      <c r="B1820" t="s">
        <v>157</v>
      </c>
      <c r="C1820" t="s">
        <v>87</v>
      </c>
      <c r="D1820" t="s">
        <v>15</v>
      </c>
      <c r="E1820" t="s">
        <v>16</v>
      </c>
      <c r="F1820" t="s">
        <v>87</v>
      </c>
      <c r="G1820" t="s">
        <v>93</v>
      </c>
      <c r="H1820" t="s">
        <v>89</v>
      </c>
      <c r="I1820" t="s">
        <v>14</v>
      </c>
      <c r="J1820">
        <v>2011</v>
      </c>
      <c r="K1820">
        <v>3</v>
      </c>
      <c r="L1820" t="s">
        <v>18</v>
      </c>
      <c r="M1820">
        <v>7437.91</v>
      </c>
      <c r="N1820">
        <v>0</v>
      </c>
    </row>
    <row r="1821" spans="1:14" x14ac:dyDescent="0.25">
      <c r="A1821" t="s">
        <v>13</v>
      </c>
      <c r="B1821" t="s">
        <v>157</v>
      </c>
      <c r="C1821" t="s">
        <v>87</v>
      </c>
      <c r="D1821" t="s">
        <v>15</v>
      </c>
      <c r="E1821" t="s">
        <v>16</v>
      </c>
      <c r="F1821" t="s">
        <v>87</v>
      </c>
      <c r="G1821" t="s">
        <v>93</v>
      </c>
      <c r="H1821" t="s">
        <v>89</v>
      </c>
      <c r="I1821" t="s">
        <v>14</v>
      </c>
      <c r="J1821">
        <v>2011</v>
      </c>
      <c r="K1821">
        <v>12</v>
      </c>
      <c r="L1821" t="s">
        <v>18</v>
      </c>
      <c r="M1821">
        <v>8642.66</v>
      </c>
      <c r="N1821">
        <v>0</v>
      </c>
    </row>
    <row r="1822" spans="1:14" x14ac:dyDescent="0.25">
      <c r="A1822" t="s">
        <v>13</v>
      </c>
      <c r="B1822" t="s">
        <v>243</v>
      </c>
      <c r="C1822" t="s">
        <v>87</v>
      </c>
      <c r="D1822" t="s">
        <v>15</v>
      </c>
      <c r="E1822" t="s">
        <v>16</v>
      </c>
      <c r="F1822" t="s">
        <v>87</v>
      </c>
      <c r="G1822" t="s">
        <v>93</v>
      </c>
      <c r="H1822" t="s">
        <v>89</v>
      </c>
      <c r="I1822" t="s">
        <v>53</v>
      </c>
      <c r="J1822">
        <v>2012</v>
      </c>
      <c r="K1822">
        <v>1</v>
      </c>
      <c r="L1822" t="s">
        <v>54</v>
      </c>
      <c r="M1822">
        <v>0</v>
      </c>
      <c r="N1822">
        <v>5000</v>
      </c>
    </row>
    <row r="1823" spans="1:14" x14ac:dyDescent="0.25">
      <c r="A1823" t="s">
        <v>13</v>
      </c>
      <c r="B1823" t="s">
        <v>126</v>
      </c>
      <c r="C1823" t="s">
        <v>87</v>
      </c>
      <c r="D1823" t="s">
        <v>15</v>
      </c>
      <c r="E1823" t="s">
        <v>16</v>
      </c>
      <c r="F1823" t="s">
        <v>87</v>
      </c>
      <c r="G1823" t="s">
        <v>93</v>
      </c>
      <c r="H1823" t="s">
        <v>89</v>
      </c>
      <c r="I1823" t="s">
        <v>57</v>
      </c>
      <c r="J1823">
        <v>2010</v>
      </c>
      <c r="K1823">
        <v>10</v>
      </c>
      <c r="L1823" t="s">
        <v>59</v>
      </c>
      <c r="M1823">
        <v>1312.5</v>
      </c>
      <c r="N1823">
        <v>0</v>
      </c>
    </row>
    <row r="1824" spans="1:14" x14ac:dyDescent="0.25">
      <c r="A1824" t="s">
        <v>13</v>
      </c>
      <c r="B1824" t="s">
        <v>126</v>
      </c>
      <c r="C1824" t="s">
        <v>87</v>
      </c>
      <c r="D1824" t="s">
        <v>15</v>
      </c>
      <c r="E1824" t="s">
        <v>16</v>
      </c>
      <c r="F1824" t="s">
        <v>87</v>
      </c>
      <c r="G1824" t="s">
        <v>93</v>
      </c>
      <c r="H1824" t="s">
        <v>89</v>
      </c>
      <c r="I1824" t="s">
        <v>57</v>
      </c>
      <c r="J1824">
        <v>2011</v>
      </c>
      <c r="K1824">
        <v>6</v>
      </c>
      <c r="L1824" t="s">
        <v>59</v>
      </c>
      <c r="M1824">
        <v>7239</v>
      </c>
      <c r="N1824">
        <v>64758</v>
      </c>
    </row>
    <row r="1825" spans="1:14" x14ac:dyDescent="0.25">
      <c r="A1825" t="s">
        <v>13</v>
      </c>
      <c r="B1825" t="s">
        <v>126</v>
      </c>
      <c r="C1825" t="s">
        <v>87</v>
      </c>
      <c r="D1825" t="s">
        <v>15</v>
      </c>
      <c r="E1825" t="s">
        <v>16</v>
      </c>
      <c r="F1825" t="s">
        <v>87</v>
      </c>
      <c r="G1825" t="s">
        <v>93</v>
      </c>
      <c r="H1825" t="s">
        <v>89</v>
      </c>
      <c r="I1825" t="s">
        <v>57</v>
      </c>
      <c r="J1825">
        <v>2012</v>
      </c>
      <c r="K1825">
        <v>6</v>
      </c>
      <c r="L1825" t="s">
        <v>59</v>
      </c>
      <c r="M1825">
        <v>1905</v>
      </c>
      <c r="N1825">
        <v>0</v>
      </c>
    </row>
    <row r="1826" spans="1:14" x14ac:dyDescent="0.25">
      <c r="A1826" t="s">
        <v>13</v>
      </c>
      <c r="B1826" t="s">
        <v>127</v>
      </c>
      <c r="C1826" t="s">
        <v>87</v>
      </c>
      <c r="D1826" t="s">
        <v>19</v>
      </c>
      <c r="E1826" t="s">
        <v>16</v>
      </c>
      <c r="F1826" t="s">
        <v>87</v>
      </c>
      <c r="G1826" t="s">
        <v>93</v>
      </c>
      <c r="H1826" t="s">
        <v>89</v>
      </c>
      <c r="I1826" t="s">
        <v>20</v>
      </c>
      <c r="J1826">
        <v>2010</v>
      </c>
      <c r="K1826">
        <v>4</v>
      </c>
      <c r="L1826" t="s">
        <v>69</v>
      </c>
      <c r="M1826">
        <v>1080.6600000000001</v>
      </c>
      <c r="N1826">
        <v>10800</v>
      </c>
    </row>
    <row r="1827" spans="1:14" x14ac:dyDescent="0.25">
      <c r="A1827" t="s">
        <v>13</v>
      </c>
      <c r="B1827" t="s">
        <v>127</v>
      </c>
      <c r="C1827" t="s">
        <v>87</v>
      </c>
      <c r="D1827" t="s">
        <v>19</v>
      </c>
      <c r="E1827" t="s">
        <v>16</v>
      </c>
      <c r="F1827" t="s">
        <v>87</v>
      </c>
      <c r="G1827" t="s">
        <v>93</v>
      </c>
      <c r="H1827" t="s">
        <v>89</v>
      </c>
      <c r="I1827" t="s">
        <v>20</v>
      </c>
      <c r="J1827">
        <v>2010</v>
      </c>
      <c r="K1827">
        <v>12</v>
      </c>
      <c r="L1827" t="s">
        <v>69</v>
      </c>
      <c r="M1827">
        <v>793.08</v>
      </c>
      <c r="N1827">
        <v>0</v>
      </c>
    </row>
    <row r="1828" spans="1:14" x14ac:dyDescent="0.25">
      <c r="A1828" t="s">
        <v>13</v>
      </c>
      <c r="B1828" t="s">
        <v>127</v>
      </c>
      <c r="C1828" t="s">
        <v>87</v>
      </c>
      <c r="D1828" t="s">
        <v>19</v>
      </c>
      <c r="E1828" t="s">
        <v>16</v>
      </c>
      <c r="F1828" t="s">
        <v>87</v>
      </c>
      <c r="G1828" t="s">
        <v>93</v>
      </c>
      <c r="H1828" t="s">
        <v>89</v>
      </c>
      <c r="I1828" t="s">
        <v>20</v>
      </c>
      <c r="J1828">
        <v>2011</v>
      </c>
      <c r="K1828">
        <v>3</v>
      </c>
      <c r="L1828" t="s">
        <v>69</v>
      </c>
      <c r="M1828">
        <v>668.11</v>
      </c>
      <c r="N1828">
        <v>0</v>
      </c>
    </row>
    <row r="1829" spans="1:14" x14ac:dyDescent="0.25">
      <c r="A1829" t="s">
        <v>13</v>
      </c>
      <c r="B1829" t="s">
        <v>127</v>
      </c>
      <c r="C1829" t="s">
        <v>87</v>
      </c>
      <c r="D1829" t="s">
        <v>19</v>
      </c>
      <c r="E1829" t="s">
        <v>16</v>
      </c>
      <c r="F1829" t="s">
        <v>87</v>
      </c>
      <c r="G1829" t="s">
        <v>93</v>
      </c>
      <c r="H1829" t="s">
        <v>89</v>
      </c>
      <c r="I1829" t="s">
        <v>20</v>
      </c>
      <c r="J1829">
        <v>2011</v>
      </c>
      <c r="K1829">
        <v>12</v>
      </c>
      <c r="L1829" t="s">
        <v>69</v>
      </c>
      <c r="M1829">
        <v>1073.75</v>
      </c>
      <c r="N1829">
        <v>0</v>
      </c>
    </row>
    <row r="1830" spans="1:14" x14ac:dyDescent="0.25">
      <c r="A1830" t="s">
        <v>13</v>
      </c>
      <c r="B1830" t="s">
        <v>127</v>
      </c>
      <c r="C1830" t="s">
        <v>87</v>
      </c>
      <c r="D1830" t="s">
        <v>19</v>
      </c>
      <c r="E1830" t="s">
        <v>16</v>
      </c>
      <c r="F1830" t="s">
        <v>87</v>
      </c>
      <c r="G1830" t="s">
        <v>93</v>
      </c>
      <c r="H1830" t="s">
        <v>89</v>
      </c>
      <c r="I1830" t="s">
        <v>20</v>
      </c>
      <c r="J1830">
        <v>2012</v>
      </c>
      <c r="K1830">
        <v>3</v>
      </c>
      <c r="L1830" t="s">
        <v>69</v>
      </c>
      <c r="M1830">
        <v>694.57</v>
      </c>
      <c r="N1830">
        <v>0</v>
      </c>
    </row>
    <row r="1831" spans="1:14" x14ac:dyDescent="0.25">
      <c r="A1831" t="s">
        <v>13</v>
      </c>
      <c r="B1831" t="s">
        <v>128</v>
      </c>
      <c r="C1831" t="s">
        <v>87</v>
      </c>
      <c r="D1831" t="s">
        <v>19</v>
      </c>
      <c r="E1831" t="s">
        <v>16</v>
      </c>
      <c r="F1831" t="s">
        <v>87</v>
      </c>
      <c r="G1831" t="s">
        <v>93</v>
      </c>
      <c r="H1831" t="s">
        <v>89</v>
      </c>
      <c r="I1831" t="s">
        <v>22</v>
      </c>
      <c r="J1831">
        <v>2011</v>
      </c>
      <c r="K1831">
        <v>1</v>
      </c>
      <c r="L1831" t="s">
        <v>23</v>
      </c>
      <c r="M1831">
        <v>489.12</v>
      </c>
      <c r="N1831">
        <v>8430</v>
      </c>
    </row>
    <row r="1832" spans="1:14" x14ac:dyDescent="0.25">
      <c r="A1832" t="s">
        <v>13</v>
      </c>
      <c r="B1832" t="s">
        <v>133</v>
      </c>
      <c r="C1832" t="s">
        <v>87</v>
      </c>
      <c r="D1832" t="s">
        <v>19</v>
      </c>
      <c r="E1832" t="s">
        <v>16</v>
      </c>
      <c r="F1832" t="s">
        <v>87</v>
      </c>
      <c r="G1832" t="s">
        <v>93</v>
      </c>
      <c r="H1832" t="s">
        <v>89</v>
      </c>
      <c r="I1832" t="s">
        <v>24</v>
      </c>
      <c r="J1832">
        <v>2010</v>
      </c>
      <c r="K1832">
        <v>3</v>
      </c>
      <c r="L1832" t="s">
        <v>25</v>
      </c>
      <c r="M1832">
        <v>61.11</v>
      </c>
      <c r="N1832">
        <v>0</v>
      </c>
    </row>
    <row r="1833" spans="1:14" x14ac:dyDescent="0.25">
      <c r="A1833" t="s">
        <v>13</v>
      </c>
      <c r="B1833" t="s">
        <v>133</v>
      </c>
      <c r="C1833" t="s">
        <v>87</v>
      </c>
      <c r="D1833" t="s">
        <v>19</v>
      </c>
      <c r="E1833" t="s">
        <v>16</v>
      </c>
      <c r="F1833" t="s">
        <v>87</v>
      </c>
      <c r="G1833" t="s">
        <v>93</v>
      </c>
      <c r="H1833" t="s">
        <v>89</v>
      </c>
      <c r="I1833" t="s">
        <v>24</v>
      </c>
      <c r="J1833">
        <v>2011</v>
      </c>
      <c r="K1833">
        <v>2</v>
      </c>
      <c r="L1833" t="s">
        <v>25</v>
      </c>
      <c r="M1833">
        <v>109.93</v>
      </c>
      <c r="N1833">
        <v>0</v>
      </c>
    </row>
    <row r="1834" spans="1:14" x14ac:dyDescent="0.25">
      <c r="A1834" t="s">
        <v>13</v>
      </c>
      <c r="B1834" t="s">
        <v>133</v>
      </c>
      <c r="C1834" t="s">
        <v>87</v>
      </c>
      <c r="D1834" t="s">
        <v>19</v>
      </c>
      <c r="E1834" t="s">
        <v>16</v>
      </c>
      <c r="F1834" t="s">
        <v>87</v>
      </c>
      <c r="G1834" t="s">
        <v>93</v>
      </c>
      <c r="H1834" t="s">
        <v>89</v>
      </c>
      <c r="I1834" t="s">
        <v>24</v>
      </c>
      <c r="J1834">
        <v>2012</v>
      </c>
      <c r="K1834">
        <v>2</v>
      </c>
      <c r="L1834" t="s">
        <v>25</v>
      </c>
      <c r="M1834">
        <v>170.35</v>
      </c>
      <c r="N1834">
        <v>0</v>
      </c>
    </row>
    <row r="1835" spans="1:14" x14ac:dyDescent="0.25">
      <c r="A1835" t="s">
        <v>13</v>
      </c>
      <c r="B1835" t="s">
        <v>133</v>
      </c>
      <c r="C1835" t="s">
        <v>87</v>
      </c>
      <c r="D1835" t="s">
        <v>19</v>
      </c>
      <c r="E1835" t="s">
        <v>16</v>
      </c>
      <c r="F1835" t="s">
        <v>87</v>
      </c>
      <c r="G1835" t="s">
        <v>93</v>
      </c>
      <c r="H1835" t="s">
        <v>89</v>
      </c>
      <c r="I1835" t="s">
        <v>24</v>
      </c>
      <c r="J1835">
        <v>2012</v>
      </c>
      <c r="K1835">
        <v>11</v>
      </c>
      <c r="L1835" t="s">
        <v>25</v>
      </c>
      <c r="M1835">
        <v>140.61000000000001</v>
      </c>
      <c r="N1835">
        <v>0</v>
      </c>
    </row>
    <row r="1836" spans="1:14" x14ac:dyDescent="0.25">
      <c r="A1836" t="s">
        <v>13</v>
      </c>
      <c r="B1836" t="s">
        <v>204</v>
      </c>
      <c r="C1836" t="s">
        <v>87</v>
      </c>
      <c r="D1836" t="s">
        <v>19</v>
      </c>
      <c r="E1836" t="s">
        <v>16</v>
      </c>
      <c r="F1836" t="s">
        <v>87</v>
      </c>
      <c r="G1836" t="s">
        <v>93</v>
      </c>
      <c r="H1836" t="s">
        <v>89</v>
      </c>
      <c r="I1836" t="s">
        <v>81</v>
      </c>
      <c r="J1836">
        <v>2012</v>
      </c>
      <c r="L1836" t="s">
        <v>82</v>
      </c>
    </row>
    <row r="1837" spans="1:14" x14ac:dyDescent="0.25">
      <c r="A1837" t="s">
        <v>13</v>
      </c>
      <c r="B1837" t="s">
        <v>137</v>
      </c>
      <c r="C1837" t="s">
        <v>87</v>
      </c>
      <c r="D1837" t="s">
        <v>31</v>
      </c>
      <c r="E1837" t="s">
        <v>16</v>
      </c>
      <c r="F1837" t="s">
        <v>87</v>
      </c>
      <c r="G1837" t="s">
        <v>93</v>
      </c>
      <c r="H1837" t="s">
        <v>89</v>
      </c>
      <c r="I1837" t="s">
        <v>62</v>
      </c>
      <c r="J1837">
        <v>2011</v>
      </c>
      <c r="K1837">
        <v>7</v>
      </c>
      <c r="L1837" t="s">
        <v>63</v>
      </c>
      <c r="M1837">
        <v>1643.84</v>
      </c>
      <c r="N1837">
        <v>0</v>
      </c>
    </row>
    <row r="1838" spans="1:14" x14ac:dyDescent="0.25">
      <c r="A1838" t="s">
        <v>13</v>
      </c>
      <c r="B1838" t="s">
        <v>138</v>
      </c>
      <c r="C1838" t="s">
        <v>87</v>
      </c>
      <c r="D1838" t="s">
        <v>31</v>
      </c>
      <c r="E1838" t="s">
        <v>16</v>
      </c>
      <c r="F1838" t="s">
        <v>87</v>
      </c>
      <c r="G1838" t="s">
        <v>93</v>
      </c>
      <c r="H1838" t="s">
        <v>89</v>
      </c>
      <c r="I1838" t="s">
        <v>32</v>
      </c>
      <c r="J1838">
        <v>2011</v>
      </c>
      <c r="K1838">
        <v>6</v>
      </c>
      <c r="L1838" t="s">
        <v>33</v>
      </c>
      <c r="M1838">
        <v>415.36</v>
      </c>
      <c r="N1838">
        <v>0</v>
      </c>
    </row>
    <row r="1839" spans="1:14" x14ac:dyDescent="0.25">
      <c r="A1839" t="s">
        <v>13</v>
      </c>
      <c r="B1839" t="s">
        <v>139</v>
      </c>
      <c r="C1839" t="s">
        <v>87</v>
      </c>
      <c r="D1839" t="s">
        <v>31</v>
      </c>
      <c r="E1839" t="s">
        <v>16</v>
      </c>
      <c r="F1839" t="s">
        <v>87</v>
      </c>
      <c r="G1839" t="s">
        <v>93</v>
      </c>
      <c r="H1839" t="s">
        <v>89</v>
      </c>
      <c r="I1839" t="s">
        <v>34</v>
      </c>
      <c r="J1839">
        <v>2010</v>
      </c>
      <c r="K1839">
        <v>7</v>
      </c>
      <c r="L1839" t="s">
        <v>35</v>
      </c>
      <c r="M1839">
        <v>112</v>
      </c>
      <c r="N1839">
        <v>0</v>
      </c>
    </row>
    <row r="1840" spans="1:14" x14ac:dyDescent="0.25">
      <c r="A1840" t="s">
        <v>13</v>
      </c>
      <c r="B1840" t="s">
        <v>139</v>
      </c>
      <c r="C1840" t="s">
        <v>87</v>
      </c>
      <c r="D1840" t="s">
        <v>31</v>
      </c>
      <c r="E1840" t="s">
        <v>16</v>
      </c>
      <c r="F1840" t="s">
        <v>87</v>
      </c>
      <c r="G1840" t="s">
        <v>93</v>
      </c>
      <c r="H1840" t="s">
        <v>89</v>
      </c>
      <c r="I1840" t="s">
        <v>34</v>
      </c>
      <c r="J1840">
        <v>2011</v>
      </c>
      <c r="K1840">
        <v>1</v>
      </c>
      <c r="L1840" t="s">
        <v>35</v>
      </c>
      <c r="M1840">
        <v>0</v>
      </c>
      <c r="N1840">
        <v>1800</v>
      </c>
    </row>
    <row r="1841" spans="1:14" x14ac:dyDescent="0.25">
      <c r="A1841" t="s">
        <v>13</v>
      </c>
      <c r="B1841" t="s">
        <v>139</v>
      </c>
      <c r="C1841" t="s">
        <v>87</v>
      </c>
      <c r="D1841" t="s">
        <v>31</v>
      </c>
      <c r="E1841" t="s">
        <v>16</v>
      </c>
      <c r="F1841" t="s">
        <v>87</v>
      </c>
      <c r="G1841" t="s">
        <v>93</v>
      </c>
      <c r="H1841" t="s">
        <v>89</v>
      </c>
      <c r="I1841" t="s">
        <v>34</v>
      </c>
      <c r="J1841">
        <v>2012</v>
      </c>
      <c r="K1841">
        <v>11</v>
      </c>
      <c r="L1841" t="s">
        <v>35</v>
      </c>
      <c r="M1841">
        <v>1970.98</v>
      </c>
      <c r="N1841">
        <v>0</v>
      </c>
    </row>
    <row r="1842" spans="1:14" x14ac:dyDescent="0.25">
      <c r="A1842" t="s">
        <v>13</v>
      </c>
      <c r="B1842" t="s">
        <v>139</v>
      </c>
      <c r="C1842" t="s">
        <v>87</v>
      </c>
      <c r="D1842" t="s">
        <v>31</v>
      </c>
      <c r="E1842" t="s">
        <v>16</v>
      </c>
      <c r="F1842" t="s">
        <v>87</v>
      </c>
      <c r="G1842" t="s">
        <v>93</v>
      </c>
      <c r="H1842" t="s">
        <v>89</v>
      </c>
      <c r="I1842" t="s">
        <v>34</v>
      </c>
      <c r="J1842">
        <v>2012</v>
      </c>
      <c r="K1842">
        <v>12</v>
      </c>
      <c r="L1842" t="s">
        <v>35</v>
      </c>
      <c r="M1842">
        <v>1615.19</v>
      </c>
      <c r="N1842">
        <v>0</v>
      </c>
    </row>
    <row r="1843" spans="1:14" x14ac:dyDescent="0.25">
      <c r="A1843" t="s">
        <v>13</v>
      </c>
      <c r="B1843" t="s">
        <v>141</v>
      </c>
      <c r="C1843" t="s">
        <v>87</v>
      </c>
      <c r="D1843" t="s">
        <v>31</v>
      </c>
      <c r="E1843" t="s">
        <v>16</v>
      </c>
      <c r="F1843" t="s">
        <v>87</v>
      </c>
      <c r="G1843" t="s">
        <v>93</v>
      </c>
      <c r="H1843" t="s">
        <v>89</v>
      </c>
      <c r="I1843" t="s">
        <v>40</v>
      </c>
      <c r="J1843">
        <v>2010</v>
      </c>
      <c r="K1843">
        <v>1</v>
      </c>
      <c r="L1843" t="s">
        <v>41</v>
      </c>
      <c r="M1843">
        <v>0</v>
      </c>
      <c r="N1843">
        <v>4900</v>
      </c>
    </row>
    <row r="1844" spans="1:14" x14ac:dyDescent="0.25">
      <c r="A1844" t="s">
        <v>13</v>
      </c>
      <c r="B1844" t="s">
        <v>141</v>
      </c>
      <c r="C1844" t="s">
        <v>87</v>
      </c>
      <c r="D1844" t="s">
        <v>31</v>
      </c>
      <c r="E1844" t="s">
        <v>16</v>
      </c>
      <c r="F1844" t="s">
        <v>87</v>
      </c>
      <c r="G1844" t="s">
        <v>93</v>
      </c>
      <c r="H1844" t="s">
        <v>89</v>
      </c>
      <c r="I1844" t="s">
        <v>40</v>
      </c>
      <c r="J1844">
        <v>2010</v>
      </c>
      <c r="K1844">
        <v>3</v>
      </c>
      <c r="L1844" t="s">
        <v>41</v>
      </c>
      <c r="M1844">
        <v>135</v>
      </c>
      <c r="N1844">
        <v>0</v>
      </c>
    </row>
    <row r="1845" spans="1:14" x14ac:dyDescent="0.25">
      <c r="A1845" t="s">
        <v>13</v>
      </c>
      <c r="B1845" t="s">
        <v>141</v>
      </c>
      <c r="C1845" t="s">
        <v>87</v>
      </c>
      <c r="D1845" t="s">
        <v>31</v>
      </c>
      <c r="E1845" t="s">
        <v>16</v>
      </c>
      <c r="F1845" t="s">
        <v>87</v>
      </c>
      <c r="G1845" t="s">
        <v>93</v>
      </c>
      <c r="H1845" t="s">
        <v>89</v>
      </c>
      <c r="I1845" t="s">
        <v>40</v>
      </c>
      <c r="J1845">
        <v>2011</v>
      </c>
      <c r="K1845">
        <v>11</v>
      </c>
      <c r="L1845" t="s">
        <v>41</v>
      </c>
      <c r="M1845">
        <v>2310.9499999999998</v>
      </c>
      <c r="N1845">
        <v>0</v>
      </c>
    </row>
    <row r="1846" spans="1:14" x14ac:dyDescent="0.25">
      <c r="A1846" t="s">
        <v>13</v>
      </c>
      <c r="B1846" t="s">
        <v>141</v>
      </c>
      <c r="C1846" t="s">
        <v>87</v>
      </c>
      <c r="D1846" t="s">
        <v>31</v>
      </c>
      <c r="E1846" t="s">
        <v>16</v>
      </c>
      <c r="F1846" t="s">
        <v>87</v>
      </c>
      <c r="G1846" t="s">
        <v>93</v>
      </c>
      <c r="H1846" t="s">
        <v>89</v>
      </c>
      <c r="I1846" t="s">
        <v>40</v>
      </c>
      <c r="J1846">
        <v>2012</v>
      </c>
      <c r="K1846">
        <v>12</v>
      </c>
      <c r="L1846" t="s">
        <v>41</v>
      </c>
      <c r="M1846">
        <v>5000</v>
      </c>
      <c r="N1846">
        <v>0</v>
      </c>
    </row>
    <row r="1847" spans="1:14" x14ac:dyDescent="0.25">
      <c r="A1847" t="s">
        <v>13</v>
      </c>
      <c r="B1847" t="s">
        <v>148</v>
      </c>
      <c r="C1847" t="s">
        <v>87</v>
      </c>
      <c r="D1847" t="s">
        <v>42</v>
      </c>
      <c r="E1847" t="s">
        <v>16</v>
      </c>
      <c r="F1847" t="s">
        <v>87</v>
      </c>
      <c r="G1847" t="s">
        <v>93</v>
      </c>
      <c r="H1847" t="s">
        <v>89</v>
      </c>
      <c r="I1847" t="s">
        <v>47</v>
      </c>
      <c r="J1847">
        <v>2010</v>
      </c>
      <c r="K1847">
        <v>4</v>
      </c>
      <c r="L1847" t="s">
        <v>48</v>
      </c>
      <c r="M1847">
        <v>516</v>
      </c>
      <c r="N1847">
        <v>0</v>
      </c>
    </row>
    <row r="1848" spans="1:14" x14ac:dyDescent="0.25">
      <c r="A1848" t="s">
        <v>13</v>
      </c>
      <c r="B1848" t="s">
        <v>148</v>
      </c>
      <c r="C1848" t="s">
        <v>87</v>
      </c>
      <c r="D1848" t="s">
        <v>42</v>
      </c>
      <c r="E1848" t="s">
        <v>16</v>
      </c>
      <c r="F1848" t="s">
        <v>87</v>
      </c>
      <c r="G1848" t="s">
        <v>93</v>
      </c>
      <c r="H1848" t="s">
        <v>89</v>
      </c>
      <c r="I1848" t="s">
        <v>47</v>
      </c>
      <c r="J1848">
        <v>2010</v>
      </c>
      <c r="K1848">
        <v>7</v>
      </c>
      <c r="L1848" t="s">
        <v>48</v>
      </c>
      <c r="M1848">
        <v>516</v>
      </c>
      <c r="N1848">
        <v>0</v>
      </c>
    </row>
    <row r="1849" spans="1:14" x14ac:dyDescent="0.25">
      <c r="A1849" t="s">
        <v>13</v>
      </c>
      <c r="B1849" t="s">
        <v>148</v>
      </c>
      <c r="C1849" t="s">
        <v>87</v>
      </c>
      <c r="D1849" t="s">
        <v>42</v>
      </c>
      <c r="E1849" t="s">
        <v>16</v>
      </c>
      <c r="F1849" t="s">
        <v>87</v>
      </c>
      <c r="G1849" t="s">
        <v>93</v>
      </c>
      <c r="H1849" t="s">
        <v>89</v>
      </c>
      <c r="I1849" t="s">
        <v>47</v>
      </c>
      <c r="J1849">
        <v>2012</v>
      </c>
      <c r="K1849">
        <v>9</v>
      </c>
      <c r="L1849" t="s">
        <v>48</v>
      </c>
      <c r="M1849">
        <v>1383</v>
      </c>
      <c r="N1849">
        <v>0</v>
      </c>
    </row>
    <row r="1850" spans="1:14" x14ac:dyDescent="0.25">
      <c r="A1850" t="s">
        <v>13</v>
      </c>
      <c r="B1850" t="s">
        <v>148</v>
      </c>
      <c r="C1850" t="s">
        <v>87</v>
      </c>
      <c r="D1850" t="s">
        <v>42</v>
      </c>
      <c r="E1850" t="s">
        <v>16</v>
      </c>
      <c r="F1850" t="s">
        <v>87</v>
      </c>
      <c r="G1850" t="s">
        <v>93</v>
      </c>
      <c r="H1850" t="s">
        <v>89</v>
      </c>
      <c r="I1850" t="s">
        <v>47</v>
      </c>
      <c r="J1850">
        <v>2012</v>
      </c>
      <c r="K1850">
        <v>12</v>
      </c>
      <c r="L1850" t="s">
        <v>48</v>
      </c>
      <c r="M1850">
        <v>1383</v>
      </c>
      <c r="N1850">
        <v>0</v>
      </c>
    </row>
    <row r="1851" spans="1:14" x14ac:dyDescent="0.25">
      <c r="A1851" t="s">
        <v>13</v>
      </c>
      <c r="B1851" t="s">
        <v>149</v>
      </c>
      <c r="C1851" t="s">
        <v>87</v>
      </c>
      <c r="D1851" t="s">
        <v>15</v>
      </c>
      <c r="E1851" t="s">
        <v>16</v>
      </c>
      <c r="F1851" t="s">
        <v>87</v>
      </c>
      <c r="G1851" t="s">
        <v>95</v>
      </c>
      <c r="H1851" t="s">
        <v>49</v>
      </c>
      <c r="I1851" t="s">
        <v>14</v>
      </c>
      <c r="J1851">
        <v>2010</v>
      </c>
      <c r="K1851">
        <v>5</v>
      </c>
      <c r="L1851" t="s">
        <v>18</v>
      </c>
      <c r="M1851">
        <v>53393.95</v>
      </c>
      <c r="N1851">
        <v>0</v>
      </c>
    </row>
    <row r="1852" spans="1:14" x14ac:dyDescent="0.25">
      <c r="A1852" t="s">
        <v>13</v>
      </c>
      <c r="B1852" t="s">
        <v>149</v>
      </c>
      <c r="C1852" t="s">
        <v>87</v>
      </c>
      <c r="D1852" t="s">
        <v>15</v>
      </c>
      <c r="E1852" t="s">
        <v>16</v>
      </c>
      <c r="F1852" t="s">
        <v>87</v>
      </c>
      <c r="G1852" t="s">
        <v>95</v>
      </c>
      <c r="H1852" t="s">
        <v>49</v>
      </c>
      <c r="I1852" t="s">
        <v>14</v>
      </c>
      <c r="J1852">
        <v>2011</v>
      </c>
      <c r="K1852">
        <v>4</v>
      </c>
      <c r="L1852" t="s">
        <v>18</v>
      </c>
      <c r="M1852">
        <v>56481.51</v>
      </c>
      <c r="N1852">
        <v>-12610</v>
      </c>
    </row>
    <row r="1853" spans="1:14" x14ac:dyDescent="0.25">
      <c r="A1853" t="s">
        <v>13</v>
      </c>
      <c r="B1853" t="s">
        <v>150</v>
      </c>
      <c r="C1853" t="s">
        <v>87</v>
      </c>
      <c r="D1853" t="s">
        <v>15</v>
      </c>
      <c r="E1853" t="s">
        <v>16</v>
      </c>
      <c r="F1853" t="s">
        <v>87</v>
      </c>
      <c r="G1853" t="s">
        <v>95</v>
      </c>
      <c r="H1853" t="s">
        <v>49</v>
      </c>
      <c r="I1853" t="s">
        <v>57</v>
      </c>
      <c r="J1853">
        <v>2010</v>
      </c>
      <c r="K1853">
        <v>9</v>
      </c>
      <c r="L1853" t="s">
        <v>59</v>
      </c>
      <c r="M1853">
        <v>9144.44</v>
      </c>
      <c r="N1853">
        <v>0</v>
      </c>
    </row>
    <row r="1854" spans="1:14" x14ac:dyDescent="0.25">
      <c r="A1854" t="s">
        <v>13</v>
      </c>
      <c r="B1854" t="s">
        <v>150</v>
      </c>
      <c r="C1854" t="s">
        <v>87</v>
      </c>
      <c r="D1854" t="s">
        <v>15</v>
      </c>
      <c r="E1854" t="s">
        <v>16</v>
      </c>
      <c r="F1854" t="s">
        <v>87</v>
      </c>
      <c r="G1854" t="s">
        <v>95</v>
      </c>
      <c r="H1854" t="s">
        <v>49</v>
      </c>
      <c r="I1854" t="s">
        <v>57</v>
      </c>
      <c r="J1854">
        <v>2011</v>
      </c>
      <c r="K1854">
        <v>10</v>
      </c>
      <c r="L1854" t="s">
        <v>59</v>
      </c>
      <c r="M1854">
        <v>17401.02</v>
      </c>
      <c r="N1854">
        <v>0</v>
      </c>
    </row>
    <row r="1855" spans="1:14" x14ac:dyDescent="0.25">
      <c r="A1855" t="s">
        <v>13</v>
      </c>
      <c r="B1855" t="s">
        <v>150</v>
      </c>
      <c r="C1855" t="s">
        <v>87</v>
      </c>
      <c r="D1855" t="s">
        <v>15</v>
      </c>
      <c r="E1855" t="s">
        <v>16</v>
      </c>
      <c r="F1855" t="s">
        <v>87</v>
      </c>
      <c r="G1855" t="s">
        <v>95</v>
      </c>
      <c r="H1855" t="s">
        <v>49</v>
      </c>
      <c r="I1855" t="s">
        <v>57</v>
      </c>
      <c r="J1855">
        <v>2012</v>
      </c>
      <c r="K1855">
        <v>1</v>
      </c>
      <c r="L1855" t="s">
        <v>59</v>
      </c>
      <c r="M1855">
        <v>15981.18</v>
      </c>
      <c r="N1855">
        <v>59300</v>
      </c>
    </row>
    <row r="1856" spans="1:14" x14ac:dyDescent="0.25">
      <c r="A1856" t="s">
        <v>13</v>
      </c>
      <c r="B1856" t="s">
        <v>150</v>
      </c>
      <c r="C1856" t="s">
        <v>87</v>
      </c>
      <c r="D1856" t="s">
        <v>15</v>
      </c>
      <c r="E1856" t="s">
        <v>16</v>
      </c>
      <c r="F1856" t="s">
        <v>87</v>
      </c>
      <c r="G1856" t="s">
        <v>95</v>
      </c>
      <c r="H1856" t="s">
        <v>49</v>
      </c>
      <c r="I1856" t="s">
        <v>57</v>
      </c>
      <c r="J1856">
        <v>2012</v>
      </c>
      <c r="K1856">
        <v>2</v>
      </c>
      <c r="L1856" t="s">
        <v>59</v>
      </c>
      <c r="M1856">
        <v>16071.84</v>
      </c>
      <c r="N1856">
        <v>0</v>
      </c>
    </row>
    <row r="1857" spans="1:14" x14ac:dyDescent="0.25">
      <c r="A1857" t="s">
        <v>13</v>
      </c>
      <c r="B1857" t="s">
        <v>150</v>
      </c>
      <c r="C1857" t="s">
        <v>87</v>
      </c>
      <c r="D1857" t="s">
        <v>15</v>
      </c>
      <c r="E1857" t="s">
        <v>16</v>
      </c>
      <c r="F1857" t="s">
        <v>87</v>
      </c>
      <c r="G1857" t="s">
        <v>95</v>
      </c>
      <c r="H1857" t="s">
        <v>49</v>
      </c>
      <c r="I1857" t="s">
        <v>57</v>
      </c>
      <c r="J1857">
        <v>2012</v>
      </c>
      <c r="K1857">
        <v>5</v>
      </c>
      <c r="L1857" t="s">
        <v>59</v>
      </c>
      <c r="M1857">
        <v>9573.7800000000007</v>
      </c>
      <c r="N1857">
        <v>0</v>
      </c>
    </row>
    <row r="1858" spans="1:14" x14ac:dyDescent="0.25">
      <c r="A1858" t="s">
        <v>13</v>
      </c>
      <c r="B1858" t="s">
        <v>150</v>
      </c>
      <c r="C1858" t="s">
        <v>87</v>
      </c>
      <c r="D1858" t="s">
        <v>15</v>
      </c>
      <c r="E1858" t="s">
        <v>16</v>
      </c>
      <c r="F1858" t="s">
        <v>87</v>
      </c>
      <c r="G1858" t="s">
        <v>95</v>
      </c>
      <c r="H1858" t="s">
        <v>49</v>
      </c>
      <c r="I1858" t="s">
        <v>57</v>
      </c>
      <c r="J1858">
        <v>2012</v>
      </c>
      <c r="K1858">
        <v>6</v>
      </c>
      <c r="L1858" t="s">
        <v>59</v>
      </c>
      <c r="M1858">
        <v>9661.86</v>
      </c>
      <c r="N1858">
        <v>0</v>
      </c>
    </row>
    <row r="1859" spans="1:14" x14ac:dyDescent="0.25">
      <c r="A1859" t="s">
        <v>13</v>
      </c>
      <c r="B1859" t="s">
        <v>152</v>
      </c>
      <c r="C1859" t="s">
        <v>87</v>
      </c>
      <c r="D1859" t="s">
        <v>19</v>
      </c>
      <c r="E1859" t="s">
        <v>16</v>
      </c>
      <c r="F1859" t="s">
        <v>87</v>
      </c>
      <c r="G1859" t="s">
        <v>95</v>
      </c>
      <c r="H1859" t="s">
        <v>49</v>
      </c>
      <c r="I1859" t="s">
        <v>22</v>
      </c>
      <c r="J1859">
        <v>2010</v>
      </c>
      <c r="K1859">
        <v>2</v>
      </c>
      <c r="L1859" t="s">
        <v>23</v>
      </c>
      <c r="M1859">
        <v>3142.25</v>
      </c>
      <c r="N1859">
        <v>0</v>
      </c>
    </row>
    <row r="1860" spans="1:14" x14ac:dyDescent="0.25">
      <c r="A1860" t="s">
        <v>13</v>
      </c>
      <c r="B1860" t="s">
        <v>152</v>
      </c>
      <c r="C1860" t="s">
        <v>87</v>
      </c>
      <c r="D1860" t="s">
        <v>19</v>
      </c>
      <c r="E1860" t="s">
        <v>16</v>
      </c>
      <c r="F1860" t="s">
        <v>87</v>
      </c>
      <c r="G1860" t="s">
        <v>95</v>
      </c>
      <c r="H1860" t="s">
        <v>49</v>
      </c>
      <c r="I1860" t="s">
        <v>22</v>
      </c>
      <c r="J1860">
        <v>2011</v>
      </c>
      <c r="K1860">
        <v>1</v>
      </c>
      <c r="L1860" t="s">
        <v>23</v>
      </c>
      <c r="M1860">
        <v>3235.65</v>
      </c>
      <c r="N1860">
        <v>35630</v>
      </c>
    </row>
    <row r="1861" spans="1:14" x14ac:dyDescent="0.25">
      <c r="A1861" t="s">
        <v>13</v>
      </c>
      <c r="B1861" t="s">
        <v>153</v>
      </c>
      <c r="C1861" t="s">
        <v>87</v>
      </c>
      <c r="D1861" t="s">
        <v>19</v>
      </c>
      <c r="E1861" t="s">
        <v>16</v>
      </c>
      <c r="F1861" t="s">
        <v>87</v>
      </c>
      <c r="G1861" t="s">
        <v>95</v>
      </c>
      <c r="H1861" t="s">
        <v>49</v>
      </c>
      <c r="I1861" t="s">
        <v>24</v>
      </c>
      <c r="J1861">
        <v>2011</v>
      </c>
      <c r="K1861">
        <v>7</v>
      </c>
      <c r="L1861" t="s">
        <v>25</v>
      </c>
      <c r="M1861">
        <v>745.84</v>
      </c>
      <c r="N1861">
        <v>0</v>
      </c>
    </row>
    <row r="1862" spans="1:14" x14ac:dyDescent="0.25">
      <c r="A1862" t="s">
        <v>13</v>
      </c>
      <c r="B1862" t="s">
        <v>153</v>
      </c>
      <c r="C1862" t="s">
        <v>87</v>
      </c>
      <c r="D1862" t="s">
        <v>19</v>
      </c>
      <c r="E1862" t="s">
        <v>16</v>
      </c>
      <c r="F1862" t="s">
        <v>87</v>
      </c>
      <c r="G1862" t="s">
        <v>95</v>
      </c>
      <c r="H1862" t="s">
        <v>49</v>
      </c>
      <c r="I1862" t="s">
        <v>24</v>
      </c>
      <c r="J1862">
        <v>2011</v>
      </c>
      <c r="K1862">
        <v>9</v>
      </c>
      <c r="L1862" t="s">
        <v>25</v>
      </c>
      <c r="M1862">
        <v>825.91</v>
      </c>
      <c r="N1862">
        <v>0</v>
      </c>
    </row>
    <row r="1863" spans="1:14" x14ac:dyDescent="0.25">
      <c r="A1863" t="s">
        <v>13</v>
      </c>
      <c r="B1863" t="s">
        <v>153</v>
      </c>
      <c r="C1863" t="s">
        <v>87</v>
      </c>
      <c r="D1863" t="s">
        <v>19</v>
      </c>
      <c r="E1863" t="s">
        <v>16</v>
      </c>
      <c r="F1863" t="s">
        <v>87</v>
      </c>
      <c r="G1863" t="s">
        <v>95</v>
      </c>
      <c r="H1863" t="s">
        <v>49</v>
      </c>
      <c r="I1863" t="s">
        <v>24</v>
      </c>
      <c r="J1863">
        <v>2012</v>
      </c>
      <c r="K1863">
        <v>8</v>
      </c>
      <c r="L1863" t="s">
        <v>25</v>
      </c>
      <c r="M1863">
        <v>876.87</v>
      </c>
      <c r="N1863">
        <v>0</v>
      </c>
    </row>
    <row r="1864" spans="1:14" x14ac:dyDescent="0.25">
      <c r="A1864" t="s">
        <v>13</v>
      </c>
      <c r="B1864" t="s">
        <v>154</v>
      </c>
      <c r="C1864" t="s">
        <v>87</v>
      </c>
      <c r="D1864" t="s">
        <v>19</v>
      </c>
      <c r="E1864" t="s">
        <v>16</v>
      </c>
      <c r="F1864" t="s">
        <v>87</v>
      </c>
      <c r="G1864" t="s">
        <v>95</v>
      </c>
      <c r="H1864" t="s">
        <v>49</v>
      </c>
      <c r="I1864" t="s">
        <v>26</v>
      </c>
      <c r="J1864">
        <v>2010</v>
      </c>
      <c r="K1864">
        <v>5</v>
      </c>
      <c r="L1864" t="s">
        <v>50</v>
      </c>
      <c r="M1864">
        <v>8733.0400000000009</v>
      </c>
      <c r="N1864">
        <v>0</v>
      </c>
    </row>
    <row r="1865" spans="1:14" x14ac:dyDescent="0.25">
      <c r="A1865" t="s">
        <v>13</v>
      </c>
      <c r="B1865" t="s">
        <v>154</v>
      </c>
      <c r="C1865" t="s">
        <v>87</v>
      </c>
      <c r="D1865" t="s">
        <v>19</v>
      </c>
      <c r="E1865" t="s">
        <v>16</v>
      </c>
      <c r="F1865" t="s">
        <v>87</v>
      </c>
      <c r="G1865" t="s">
        <v>95</v>
      </c>
      <c r="H1865" t="s">
        <v>49</v>
      </c>
      <c r="I1865" t="s">
        <v>26</v>
      </c>
      <c r="J1865">
        <v>2010</v>
      </c>
      <c r="K1865">
        <v>6</v>
      </c>
      <c r="L1865" t="s">
        <v>50</v>
      </c>
      <c r="M1865">
        <v>7735.9</v>
      </c>
      <c r="N1865">
        <v>0</v>
      </c>
    </row>
    <row r="1866" spans="1:14" x14ac:dyDescent="0.25">
      <c r="A1866" t="s">
        <v>13</v>
      </c>
      <c r="B1866" t="s">
        <v>158</v>
      </c>
      <c r="C1866" t="s">
        <v>87</v>
      </c>
      <c r="D1866" t="s">
        <v>28</v>
      </c>
      <c r="E1866" t="s">
        <v>16</v>
      </c>
      <c r="F1866" t="s">
        <v>87</v>
      </c>
      <c r="G1866" t="s">
        <v>95</v>
      </c>
      <c r="H1866" t="s">
        <v>49</v>
      </c>
      <c r="I1866" t="s">
        <v>29</v>
      </c>
      <c r="J1866">
        <v>2012</v>
      </c>
      <c r="K1866">
        <v>5</v>
      </c>
      <c r="L1866" t="s">
        <v>30</v>
      </c>
      <c r="M1866">
        <v>767.22</v>
      </c>
      <c r="N1866">
        <v>0</v>
      </c>
    </row>
    <row r="1867" spans="1:14" x14ac:dyDescent="0.25">
      <c r="A1867" t="s">
        <v>13</v>
      </c>
      <c r="B1867" t="s">
        <v>211</v>
      </c>
      <c r="C1867" t="s">
        <v>87</v>
      </c>
      <c r="D1867" t="s">
        <v>28</v>
      </c>
      <c r="E1867" t="s">
        <v>16</v>
      </c>
      <c r="F1867" t="s">
        <v>87</v>
      </c>
      <c r="G1867" t="s">
        <v>95</v>
      </c>
      <c r="H1867" t="s">
        <v>49</v>
      </c>
      <c r="I1867" t="s">
        <v>55</v>
      </c>
      <c r="J1867">
        <v>2010</v>
      </c>
      <c r="K1867">
        <v>10</v>
      </c>
      <c r="L1867" t="s">
        <v>56</v>
      </c>
      <c r="M1867">
        <v>2759.4</v>
      </c>
      <c r="N1867">
        <v>0</v>
      </c>
    </row>
    <row r="1868" spans="1:14" x14ac:dyDescent="0.25">
      <c r="A1868" t="s">
        <v>13</v>
      </c>
      <c r="B1868" t="s">
        <v>211</v>
      </c>
      <c r="C1868" t="s">
        <v>87</v>
      </c>
      <c r="D1868" t="s">
        <v>28</v>
      </c>
      <c r="E1868" t="s">
        <v>16</v>
      </c>
      <c r="F1868" t="s">
        <v>87</v>
      </c>
      <c r="G1868" t="s">
        <v>95</v>
      </c>
      <c r="H1868" t="s">
        <v>49</v>
      </c>
      <c r="I1868" t="s">
        <v>55</v>
      </c>
      <c r="J1868">
        <v>2010</v>
      </c>
      <c r="K1868">
        <v>12</v>
      </c>
      <c r="L1868" t="s">
        <v>56</v>
      </c>
      <c r="M1868">
        <v>79.010000000000005</v>
      </c>
      <c r="N1868">
        <v>0</v>
      </c>
    </row>
    <row r="1869" spans="1:14" x14ac:dyDescent="0.25">
      <c r="A1869" t="s">
        <v>13</v>
      </c>
      <c r="B1869" t="s">
        <v>171</v>
      </c>
      <c r="C1869" t="s">
        <v>87</v>
      </c>
      <c r="D1869" t="s">
        <v>31</v>
      </c>
      <c r="E1869" t="s">
        <v>16</v>
      </c>
      <c r="F1869" t="s">
        <v>87</v>
      </c>
      <c r="G1869" t="s">
        <v>95</v>
      </c>
      <c r="H1869" t="s">
        <v>49</v>
      </c>
      <c r="I1869" t="s">
        <v>62</v>
      </c>
      <c r="J1869">
        <v>2010</v>
      </c>
      <c r="K1869">
        <v>9</v>
      </c>
      <c r="L1869" t="s">
        <v>63</v>
      </c>
      <c r="M1869">
        <v>8723.2800000000007</v>
      </c>
      <c r="N1869">
        <v>0</v>
      </c>
    </row>
    <row r="1870" spans="1:14" x14ac:dyDescent="0.25">
      <c r="A1870" t="s">
        <v>13</v>
      </c>
      <c r="B1870" t="s">
        <v>171</v>
      </c>
      <c r="C1870" t="s">
        <v>87</v>
      </c>
      <c r="D1870" t="s">
        <v>31</v>
      </c>
      <c r="E1870" t="s">
        <v>16</v>
      </c>
      <c r="F1870" t="s">
        <v>87</v>
      </c>
      <c r="G1870" t="s">
        <v>95</v>
      </c>
      <c r="H1870" t="s">
        <v>49</v>
      </c>
      <c r="I1870" t="s">
        <v>62</v>
      </c>
      <c r="J1870">
        <v>2011</v>
      </c>
      <c r="K1870">
        <v>2</v>
      </c>
      <c r="L1870" t="s">
        <v>63</v>
      </c>
      <c r="M1870">
        <v>103</v>
      </c>
      <c r="N1870">
        <v>0</v>
      </c>
    </row>
    <row r="1871" spans="1:14" x14ac:dyDescent="0.25">
      <c r="A1871" t="s">
        <v>13</v>
      </c>
      <c r="B1871" t="s">
        <v>159</v>
      </c>
      <c r="C1871" t="s">
        <v>87</v>
      </c>
      <c r="D1871" t="s">
        <v>31</v>
      </c>
      <c r="E1871" t="s">
        <v>16</v>
      </c>
      <c r="F1871" t="s">
        <v>87</v>
      </c>
      <c r="G1871" t="s">
        <v>95</v>
      </c>
      <c r="H1871" t="s">
        <v>49</v>
      </c>
      <c r="I1871" t="s">
        <v>32</v>
      </c>
      <c r="J1871">
        <v>2010</v>
      </c>
      <c r="K1871">
        <v>1</v>
      </c>
      <c r="L1871" t="s">
        <v>33</v>
      </c>
      <c r="M1871">
        <v>0</v>
      </c>
      <c r="N1871">
        <v>7200</v>
      </c>
    </row>
    <row r="1872" spans="1:14" x14ac:dyDescent="0.25">
      <c r="A1872" t="s">
        <v>13</v>
      </c>
      <c r="B1872" t="s">
        <v>159</v>
      </c>
      <c r="C1872" t="s">
        <v>87</v>
      </c>
      <c r="D1872" t="s">
        <v>31</v>
      </c>
      <c r="E1872" t="s">
        <v>16</v>
      </c>
      <c r="F1872" t="s">
        <v>87</v>
      </c>
      <c r="G1872" t="s">
        <v>95</v>
      </c>
      <c r="H1872" t="s">
        <v>49</v>
      </c>
      <c r="I1872" t="s">
        <v>32</v>
      </c>
      <c r="J1872">
        <v>2011</v>
      </c>
      <c r="K1872">
        <v>2</v>
      </c>
      <c r="L1872" t="s">
        <v>33</v>
      </c>
      <c r="M1872">
        <v>569.23</v>
      </c>
      <c r="N1872">
        <v>0</v>
      </c>
    </row>
    <row r="1873" spans="1:14" x14ac:dyDescent="0.25">
      <c r="A1873" t="s">
        <v>13</v>
      </c>
      <c r="B1873" t="s">
        <v>159</v>
      </c>
      <c r="C1873" t="s">
        <v>87</v>
      </c>
      <c r="D1873" t="s">
        <v>31</v>
      </c>
      <c r="E1873" t="s">
        <v>16</v>
      </c>
      <c r="F1873" t="s">
        <v>87</v>
      </c>
      <c r="G1873" t="s">
        <v>95</v>
      </c>
      <c r="H1873" t="s">
        <v>49</v>
      </c>
      <c r="I1873" t="s">
        <v>32</v>
      </c>
      <c r="J1873">
        <v>2011</v>
      </c>
      <c r="K1873">
        <v>3</v>
      </c>
      <c r="L1873" t="s">
        <v>33</v>
      </c>
      <c r="M1873">
        <v>1095.78</v>
      </c>
      <c r="N1873">
        <v>0</v>
      </c>
    </row>
    <row r="1874" spans="1:14" x14ac:dyDescent="0.25">
      <c r="A1874" t="s">
        <v>13</v>
      </c>
      <c r="B1874" t="s">
        <v>159</v>
      </c>
      <c r="C1874" t="s">
        <v>87</v>
      </c>
      <c r="D1874" t="s">
        <v>31</v>
      </c>
      <c r="E1874" t="s">
        <v>16</v>
      </c>
      <c r="F1874" t="s">
        <v>87</v>
      </c>
      <c r="G1874" t="s">
        <v>95</v>
      </c>
      <c r="H1874" t="s">
        <v>49</v>
      </c>
      <c r="I1874" t="s">
        <v>32</v>
      </c>
      <c r="J1874">
        <v>2011</v>
      </c>
      <c r="K1874">
        <v>4</v>
      </c>
      <c r="L1874" t="s">
        <v>33</v>
      </c>
      <c r="M1874">
        <v>492.3</v>
      </c>
      <c r="N1874">
        <v>0</v>
      </c>
    </row>
    <row r="1875" spans="1:14" x14ac:dyDescent="0.25">
      <c r="A1875" t="s">
        <v>13</v>
      </c>
      <c r="B1875" t="s">
        <v>159</v>
      </c>
      <c r="C1875" t="s">
        <v>87</v>
      </c>
      <c r="D1875" t="s">
        <v>31</v>
      </c>
      <c r="E1875" t="s">
        <v>16</v>
      </c>
      <c r="F1875" t="s">
        <v>87</v>
      </c>
      <c r="G1875" t="s">
        <v>95</v>
      </c>
      <c r="H1875" t="s">
        <v>49</v>
      </c>
      <c r="I1875" t="s">
        <v>32</v>
      </c>
      <c r="J1875">
        <v>2012</v>
      </c>
      <c r="K1875">
        <v>12</v>
      </c>
      <c r="L1875" t="s">
        <v>33</v>
      </c>
      <c r="M1875">
        <v>1163.32</v>
      </c>
      <c r="N1875">
        <v>0</v>
      </c>
    </row>
    <row r="1876" spans="1:14" x14ac:dyDescent="0.25">
      <c r="A1876" t="s">
        <v>13</v>
      </c>
      <c r="B1876" t="s">
        <v>160</v>
      </c>
      <c r="C1876" t="s">
        <v>87</v>
      </c>
      <c r="D1876" t="s">
        <v>31</v>
      </c>
      <c r="E1876" t="s">
        <v>16</v>
      </c>
      <c r="F1876" t="s">
        <v>87</v>
      </c>
      <c r="G1876" t="s">
        <v>95</v>
      </c>
      <c r="H1876" t="s">
        <v>49</v>
      </c>
      <c r="I1876" t="s">
        <v>34</v>
      </c>
      <c r="J1876">
        <v>2010</v>
      </c>
      <c r="K1876">
        <v>12</v>
      </c>
      <c r="L1876" t="s">
        <v>35</v>
      </c>
      <c r="M1876">
        <v>405.4</v>
      </c>
      <c r="N1876">
        <v>0</v>
      </c>
    </row>
    <row r="1877" spans="1:14" x14ac:dyDescent="0.25">
      <c r="A1877" t="s">
        <v>13</v>
      </c>
      <c r="B1877" t="s">
        <v>217</v>
      </c>
      <c r="C1877" t="s">
        <v>87</v>
      </c>
      <c r="D1877" t="s">
        <v>31</v>
      </c>
      <c r="E1877" t="s">
        <v>16</v>
      </c>
      <c r="F1877" t="s">
        <v>87</v>
      </c>
      <c r="G1877" t="s">
        <v>95</v>
      </c>
      <c r="H1877" t="s">
        <v>49</v>
      </c>
      <c r="I1877" t="s">
        <v>64</v>
      </c>
      <c r="J1877">
        <v>2011</v>
      </c>
      <c r="K1877">
        <v>1</v>
      </c>
      <c r="L1877" t="s">
        <v>65</v>
      </c>
      <c r="M1877">
        <v>0</v>
      </c>
      <c r="N1877">
        <v>0</v>
      </c>
    </row>
    <row r="1878" spans="1:14" x14ac:dyDescent="0.25">
      <c r="A1878" t="s">
        <v>13</v>
      </c>
      <c r="B1878" t="s">
        <v>184</v>
      </c>
      <c r="C1878" t="s">
        <v>87</v>
      </c>
      <c r="D1878" t="s">
        <v>31</v>
      </c>
      <c r="E1878" t="s">
        <v>16</v>
      </c>
      <c r="F1878" t="s">
        <v>87</v>
      </c>
      <c r="G1878" t="s">
        <v>95</v>
      </c>
      <c r="H1878" t="s">
        <v>49</v>
      </c>
      <c r="I1878" t="s">
        <v>36</v>
      </c>
      <c r="J1878">
        <v>2010</v>
      </c>
      <c r="K1878">
        <v>9</v>
      </c>
      <c r="L1878" t="s">
        <v>37</v>
      </c>
      <c r="M1878">
        <v>14397</v>
      </c>
      <c r="N1878">
        <v>0</v>
      </c>
    </row>
    <row r="1879" spans="1:14" x14ac:dyDescent="0.25">
      <c r="A1879" t="s">
        <v>13</v>
      </c>
      <c r="B1879" t="s">
        <v>184</v>
      </c>
      <c r="C1879" t="s">
        <v>87</v>
      </c>
      <c r="D1879" t="s">
        <v>31</v>
      </c>
      <c r="E1879" t="s">
        <v>16</v>
      </c>
      <c r="F1879" t="s">
        <v>87</v>
      </c>
      <c r="G1879" t="s">
        <v>95</v>
      </c>
      <c r="H1879" t="s">
        <v>49</v>
      </c>
      <c r="I1879" t="s">
        <v>36</v>
      </c>
      <c r="J1879">
        <v>2010</v>
      </c>
      <c r="K1879">
        <v>12</v>
      </c>
      <c r="L1879" t="s">
        <v>37</v>
      </c>
      <c r="M1879">
        <v>14397</v>
      </c>
      <c r="N1879">
        <v>0</v>
      </c>
    </row>
    <row r="1880" spans="1:14" x14ac:dyDescent="0.25">
      <c r="A1880" t="s">
        <v>13</v>
      </c>
      <c r="B1880" t="s">
        <v>184</v>
      </c>
      <c r="C1880" t="s">
        <v>87</v>
      </c>
      <c r="D1880" t="s">
        <v>31</v>
      </c>
      <c r="E1880" t="s">
        <v>16</v>
      </c>
      <c r="F1880" t="s">
        <v>87</v>
      </c>
      <c r="G1880" t="s">
        <v>95</v>
      </c>
      <c r="H1880" t="s">
        <v>49</v>
      </c>
      <c r="I1880" t="s">
        <v>36</v>
      </c>
      <c r="J1880">
        <v>2011</v>
      </c>
      <c r="K1880">
        <v>7</v>
      </c>
      <c r="L1880" t="s">
        <v>37</v>
      </c>
      <c r="M1880">
        <v>11705</v>
      </c>
      <c r="N1880">
        <v>0</v>
      </c>
    </row>
    <row r="1881" spans="1:14" x14ac:dyDescent="0.25">
      <c r="A1881" t="s">
        <v>13</v>
      </c>
      <c r="B1881" t="s">
        <v>184</v>
      </c>
      <c r="C1881" t="s">
        <v>87</v>
      </c>
      <c r="D1881" t="s">
        <v>31</v>
      </c>
      <c r="E1881" t="s">
        <v>16</v>
      </c>
      <c r="F1881" t="s">
        <v>87</v>
      </c>
      <c r="G1881" t="s">
        <v>95</v>
      </c>
      <c r="H1881" t="s">
        <v>49</v>
      </c>
      <c r="I1881" t="s">
        <v>36</v>
      </c>
      <c r="J1881">
        <v>2011</v>
      </c>
      <c r="K1881">
        <v>10</v>
      </c>
      <c r="L1881" t="s">
        <v>37</v>
      </c>
      <c r="M1881">
        <v>11705</v>
      </c>
      <c r="N1881">
        <v>0</v>
      </c>
    </row>
    <row r="1882" spans="1:14" x14ac:dyDescent="0.25">
      <c r="A1882" t="s">
        <v>13</v>
      </c>
      <c r="B1882" t="s">
        <v>218</v>
      </c>
      <c r="C1882" t="s">
        <v>87</v>
      </c>
      <c r="D1882" t="s">
        <v>31</v>
      </c>
      <c r="E1882" t="s">
        <v>16</v>
      </c>
      <c r="F1882" t="s">
        <v>87</v>
      </c>
      <c r="G1882" t="s">
        <v>95</v>
      </c>
      <c r="H1882" t="s">
        <v>49</v>
      </c>
      <c r="I1882" t="s">
        <v>40</v>
      </c>
      <c r="J1882">
        <v>2010</v>
      </c>
      <c r="K1882">
        <v>11</v>
      </c>
      <c r="L1882" t="s">
        <v>41</v>
      </c>
      <c r="M1882">
        <v>3606.49</v>
      </c>
      <c r="N1882">
        <v>0</v>
      </c>
    </row>
    <row r="1883" spans="1:14" x14ac:dyDescent="0.25">
      <c r="A1883" t="s">
        <v>13</v>
      </c>
      <c r="B1883" t="s">
        <v>218</v>
      </c>
      <c r="C1883" t="s">
        <v>87</v>
      </c>
      <c r="D1883" t="s">
        <v>31</v>
      </c>
      <c r="E1883" t="s">
        <v>16</v>
      </c>
      <c r="F1883" t="s">
        <v>87</v>
      </c>
      <c r="G1883" t="s">
        <v>95</v>
      </c>
      <c r="H1883" t="s">
        <v>49</v>
      </c>
      <c r="I1883" t="s">
        <v>40</v>
      </c>
      <c r="J1883">
        <v>2011</v>
      </c>
      <c r="K1883">
        <v>3</v>
      </c>
      <c r="L1883" t="s">
        <v>41</v>
      </c>
      <c r="M1883">
        <v>75</v>
      </c>
      <c r="N1883">
        <v>0</v>
      </c>
    </row>
    <row r="1884" spans="1:14" x14ac:dyDescent="0.25">
      <c r="A1884" t="s">
        <v>13</v>
      </c>
      <c r="B1884" t="s">
        <v>218</v>
      </c>
      <c r="C1884" t="s">
        <v>87</v>
      </c>
      <c r="D1884" t="s">
        <v>31</v>
      </c>
      <c r="E1884" t="s">
        <v>16</v>
      </c>
      <c r="F1884" t="s">
        <v>87</v>
      </c>
      <c r="G1884" t="s">
        <v>95</v>
      </c>
      <c r="H1884" t="s">
        <v>49</v>
      </c>
      <c r="I1884" t="s">
        <v>40</v>
      </c>
      <c r="J1884">
        <v>2012</v>
      </c>
      <c r="K1884">
        <v>6</v>
      </c>
      <c r="L1884" t="s">
        <v>41</v>
      </c>
      <c r="M1884">
        <v>6897.39</v>
      </c>
      <c r="N1884">
        <v>0</v>
      </c>
    </row>
    <row r="1885" spans="1:14" x14ac:dyDescent="0.25">
      <c r="A1885" t="s">
        <v>13</v>
      </c>
      <c r="B1885" t="s">
        <v>186</v>
      </c>
      <c r="C1885" t="s">
        <v>87</v>
      </c>
      <c r="D1885" t="s">
        <v>77</v>
      </c>
      <c r="E1885" t="s">
        <v>16</v>
      </c>
      <c r="F1885" t="s">
        <v>87</v>
      </c>
      <c r="G1885" t="s">
        <v>95</v>
      </c>
      <c r="H1885" t="s">
        <v>49</v>
      </c>
      <c r="I1885" t="s">
        <v>78</v>
      </c>
      <c r="J1885">
        <v>2012</v>
      </c>
      <c r="K1885">
        <v>1</v>
      </c>
      <c r="L1885" t="s">
        <v>86</v>
      </c>
      <c r="M1885">
        <v>69382.39</v>
      </c>
      <c r="N1885">
        <v>128000</v>
      </c>
    </row>
    <row r="1886" spans="1:14" x14ac:dyDescent="0.25">
      <c r="A1886" t="s">
        <v>13</v>
      </c>
      <c r="B1886" t="s">
        <v>233</v>
      </c>
      <c r="C1886" t="s">
        <v>87</v>
      </c>
      <c r="D1886" t="s">
        <v>66</v>
      </c>
      <c r="E1886" t="s">
        <v>16</v>
      </c>
      <c r="F1886" t="s">
        <v>87</v>
      </c>
      <c r="G1886" t="s">
        <v>95</v>
      </c>
      <c r="H1886" t="s">
        <v>49</v>
      </c>
      <c r="I1886" t="s">
        <v>67</v>
      </c>
      <c r="J1886">
        <v>2011</v>
      </c>
      <c r="K1886">
        <v>1</v>
      </c>
      <c r="L1886" t="s">
        <v>68</v>
      </c>
      <c r="M1886">
        <v>0</v>
      </c>
      <c r="N1886">
        <v>0</v>
      </c>
    </row>
    <row r="1887" spans="1:14" x14ac:dyDescent="0.25">
      <c r="A1887" t="s">
        <v>13</v>
      </c>
      <c r="B1887" t="s">
        <v>187</v>
      </c>
      <c r="C1887" t="s">
        <v>87</v>
      </c>
      <c r="D1887" t="s">
        <v>42</v>
      </c>
      <c r="E1887" t="s">
        <v>16</v>
      </c>
      <c r="F1887" t="s">
        <v>87</v>
      </c>
      <c r="G1887" t="s">
        <v>95</v>
      </c>
      <c r="H1887" t="s">
        <v>49</v>
      </c>
      <c r="I1887" t="s">
        <v>70</v>
      </c>
      <c r="J1887">
        <v>2011</v>
      </c>
      <c r="K1887">
        <v>5</v>
      </c>
      <c r="L1887" t="s">
        <v>98</v>
      </c>
      <c r="M1887">
        <v>58</v>
      </c>
      <c r="N1887">
        <v>0</v>
      </c>
    </row>
    <row r="1888" spans="1:14" x14ac:dyDescent="0.25">
      <c r="A1888" t="s">
        <v>13</v>
      </c>
      <c r="B1888" t="s">
        <v>187</v>
      </c>
      <c r="C1888" t="s">
        <v>87</v>
      </c>
      <c r="D1888" t="s">
        <v>42</v>
      </c>
      <c r="E1888" t="s">
        <v>16</v>
      </c>
      <c r="F1888" t="s">
        <v>87</v>
      </c>
      <c r="G1888" t="s">
        <v>95</v>
      </c>
      <c r="H1888" t="s">
        <v>49</v>
      </c>
      <c r="I1888" t="s">
        <v>70</v>
      </c>
      <c r="J1888">
        <v>2011</v>
      </c>
      <c r="K1888">
        <v>8</v>
      </c>
      <c r="L1888" t="s">
        <v>98</v>
      </c>
      <c r="M1888">
        <v>58</v>
      </c>
      <c r="N1888">
        <v>0</v>
      </c>
    </row>
    <row r="1889" spans="1:14" x14ac:dyDescent="0.25">
      <c r="A1889" t="s">
        <v>13</v>
      </c>
      <c r="B1889" t="s">
        <v>187</v>
      </c>
      <c r="C1889" t="s">
        <v>87</v>
      </c>
      <c r="D1889" t="s">
        <v>42</v>
      </c>
      <c r="E1889" t="s">
        <v>16</v>
      </c>
      <c r="F1889" t="s">
        <v>87</v>
      </c>
      <c r="G1889" t="s">
        <v>95</v>
      </c>
      <c r="H1889" t="s">
        <v>49</v>
      </c>
      <c r="I1889" t="s">
        <v>70</v>
      </c>
      <c r="J1889">
        <v>2011</v>
      </c>
      <c r="K1889">
        <v>11</v>
      </c>
      <c r="L1889" t="s">
        <v>98</v>
      </c>
      <c r="M1889">
        <v>58</v>
      </c>
      <c r="N1889">
        <v>0</v>
      </c>
    </row>
    <row r="1890" spans="1:14" x14ac:dyDescent="0.25">
      <c r="A1890" t="s">
        <v>13</v>
      </c>
      <c r="B1890" t="s">
        <v>187</v>
      </c>
      <c r="C1890" t="s">
        <v>87</v>
      </c>
      <c r="D1890" t="s">
        <v>42</v>
      </c>
      <c r="E1890" t="s">
        <v>16</v>
      </c>
      <c r="F1890" t="s">
        <v>87</v>
      </c>
      <c r="G1890" t="s">
        <v>95</v>
      </c>
      <c r="H1890" t="s">
        <v>49</v>
      </c>
      <c r="I1890" t="s">
        <v>70</v>
      </c>
      <c r="J1890">
        <v>2012</v>
      </c>
      <c r="K1890">
        <v>4</v>
      </c>
      <c r="L1890" t="s">
        <v>98</v>
      </c>
      <c r="M1890">
        <v>58</v>
      </c>
      <c r="N1890">
        <v>0</v>
      </c>
    </row>
    <row r="1891" spans="1:14" x14ac:dyDescent="0.25">
      <c r="A1891" t="s">
        <v>13</v>
      </c>
      <c r="B1891" t="s">
        <v>187</v>
      </c>
      <c r="C1891" t="s">
        <v>87</v>
      </c>
      <c r="D1891" t="s">
        <v>42</v>
      </c>
      <c r="E1891" t="s">
        <v>16</v>
      </c>
      <c r="F1891" t="s">
        <v>87</v>
      </c>
      <c r="G1891" t="s">
        <v>95</v>
      </c>
      <c r="H1891" t="s">
        <v>49</v>
      </c>
      <c r="I1891" t="s">
        <v>70</v>
      </c>
      <c r="J1891">
        <v>2012</v>
      </c>
      <c r="K1891">
        <v>7</v>
      </c>
      <c r="L1891" t="s">
        <v>98</v>
      </c>
      <c r="M1891">
        <v>58</v>
      </c>
      <c r="N1891">
        <v>0</v>
      </c>
    </row>
    <row r="1892" spans="1:14" x14ac:dyDescent="0.25">
      <c r="A1892" t="s">
        <v>13</v>
      </c>
      <c r="B1892" t="s">
        <v>187</v>
      </c>
      <c r="C1892" t="s">
        <v>87</v>
      </c>
      <c r="D1892" t="s">
        <v>42</v>
      </c>
      <c r="E1892" t="s">
        <v>16</v>
      </c>
      <c r="F1892" t="s">
        <v>87</v>
      </c>
      <c r="G1892" t="s">
        <v>95</v>
      </c>
      <c r="H1892" t="s">
        <v>49</v>
      </c>
      <c r="I1892" t="s">
        <v>70</v>
      </c>
      <c r="J1892">
        <v>2012</v>
      </c>
      <c r="K1892">
        <v>10</v>
      </c>
      <c r="L1892" t="s">
        <v>98</v>
      </c>
      <c r="M1892">
        <v>58</v>
      </c>
      <c r="N1892">
        <v>0</v>
      </c>
    </row>
    <row r="1893" spans="1:14" x14ac:dyDescent="0.25">
      <c r="A1893" t="s">
        <v>13</v>
      </c>
      <c r="B1893" t="s">
        <v>163</v>
      </c>
      <c r="C1893" t="s">
        <v>87</v>
      </c>
      <c r="D1893" t="s">
        <v>42</v>
      </c>
      <c r="E1893" t="s">
        <v>16</v>
      </c>
      <c r="F1893" t="s">
        <v>87</v>
      </c>
      <c r="G1893" t="s">
        <v>95</v>
      </c>
      <c r="H1893" t="s">
        <v>49</v>
      </c>
      <c r="I1893" t="s">
        <v>43</v>
      </c>
      <c r="J1893">
        <v>2010</v>
      </c>
      <c r="K1893">
        <v>3</v>
      </c>
      <c r="L1893" t="s">
        <v>44</v>
      </c>
      <c r="M1893">
        <v>2883</v>
      </c>
      <c r="N1893">
        <v>0</v>
      </c>
    </row>
    <row r="1894" spans="1:14" x14ac:dyDescent="0.25">
      <c r="A1894" t="s">
        <v>13</v>
      </c>
      <c r="B1894" t="s">
        <v>163</v>
      </c>
      <c r="C1894" t="s">
        <v>87</v>
      </c>
      <c r="D1894" t="s">
        <v>42</v>
      </c>
      <c r="E1894" t="s">
        <v>16</v>
      </c>
      <c r="F1894" t="s">
        <v>87</v>
      </c>
      <c r="G1894" t="s">
        <v>95</v>
      </c>
      <c r="H1894" t="s">
        <v>49</v>
      </c>
      <c r="I1894" t="s">
        <v>43</v>
      </c>
      <c r="J1894">
        <v>2010</v>
      </c>
      <c r="K1894">
        <v>6</v>
      </c>
      <c r="L1894" t="s">
        <v>44</v>
      </c>
      <c r="M1894">
        <v>2883</v>
      </c>
      <c r="N1894">
        <v>0</v>
      </c>
    </row>
    <row r="1895" spans="1:14" x14ac:dyDescent="0.25">
      <c r="A1895" t="s">
        <v>13</v>
      </c>
      <c r="B1895" t="s">
        <v>163</v>
      </c>
      <c r="C1895" t="s">
        <v>87</v>
      </c>
      <c r="D1895" t="s">
        <v>42</v>
      </c>
      <c r="E1895" t="s">
        <v>16</v>
      </c>
      <c r="F1895" t="s">
        <v>87</v>
      </c>
      <c r="G1895" t="s">
        <v>95</v>
      </c>
      <c r="H1895" t="s">
        <v>49</v>
      </c>
      <c r="I1895" t="s">
        <v>43</v>
      </c>
      <c r="J1895">
        <v>2011</v>
      </c>
      <c r="K1895">
        <v>9</v>
      </c>
      <c r="L1895" t="s">
        <v>44</v>
      </c>
      <c r="M1895">
        <v>4342</v>
      </c>
      <c r="N1895">
        <v>0</v>
      </c>
    </row>
    <row r="1896" spans="1:14" x14ac:dyDescent="0.25">
      <c r="A1896" t="s">
        <v>13</v>
      </c>
      <c r="B1896" t="s">
        <v>163</v>
      </c>
      <c r="C1896" t="s">
        <v>87</v>
      </c>
      <c r="D1896" t="s">
        <v>42</v>
      </c>
      <c r="E1896" t="s">
        <v>16</v>
      </c>
      <c r="F1896" t="s">
        <v>87</v>
      </c>
      <c r="G1896" t="s">
        <v>95</v>
      </c>
      <c r="H1896" t="s">
        <v>49</v>
      </c>
      <c r="I1896" t="s">
        <v>43</v>
      </c>
      <c r="J1896">
        <v>2011</v>
      </c>
      <c r="K1896">
        <v>12</v>
      </c>
      <c r="L1896" t="s">
        <v>44</v>
      </c>
      <c r="M1896">
        <v>4342</v>
      </c>
      <c r="N1896">
        <v>0</v>
      </c>
    </row>
    <row r="1897" spans="1:14" x14ac:dyDescent="0.25">
      <c r="A1897" t="s">
        <v>13</v>
      </c>
      <c r="B1897" t="s">
        <v>164</v>
      </c>
      <c r="C1897" t="s">
        <v>87</v>
      </c>
      <c r="D1897" t="s">
        <v>42</v>
      </c>
      <c r="E1897" t="s">
        <v>16</v>
      </c>
      <c r="F1897" t="s">
        <v>87</v>
      </c>
      <c r="G1897" t="s">
        <v>95</v>
      </c>
      <c r="H1897" t="s">
        <v>49</v>
      </c>
      <c r="I1897" t="s">
        <v>45</v>
      </c>
      <c r="J1897">
        <v>2010</v>
      </c>
      <c r="K1897">
        <v>4</v>
      </c>
      <c r="L1897" t="s">
        <v>46</v>
      </c>
      <c r="M1897">
        <v>7853</v>
      </c>
      <c r="N1897">
        <v>0</v>
      </c>
    </row>
    <row r="1898" spans="1:14" x14ac:dyDescent="0.25">
      <c r="A1898" t="s">
        <v>13</v>
      </c>
      <c r="B1898" t="s">
        <v>164</v>
      </c>
      <c r="C1898" t="s">
        <v>87</v>
      </c>
      <c r="D1898" t="s">
        <v>42</v>
      </c>
      <c r="E1898" t="s">
        <v>16</v>
      </c>
      <c r="F1898" t="s">
        <v>87</v>
      </c>
      <c r="G1898" t="s">
        <v>95</v>
      </c>
      <c r="H1898" t="s">
        <v>49</v>
      </c>
      <c r="I1898" t="s">
        <v>45</v>
      </c>
      <c r="J1898">
        <v>2010</v>
      </c>
      <c r="K1898">
        <v>7</v>
      </c>
      <c r="L1898" t="s">
        <v>46</v>
      </c>
      <c r="M1898">
        <v>7853</v>
      </c>
      <c r="N1898">
        <v>0</v>
      </c>
    </row>
    <row r="1899" spans="1:14" x14ac:dyDescent="0.25">
      <c r="A1899" t="s">
        <v>13</v>
      </c>
      <c r="B1899" t="s">
        <v>164</v>
      </c>
      <c r="C1899" t="s">
        <v>87</v>
      </c>
      <c r="D1899" t="s">
        <v>42</v>
      </c>
      <c r="E1899" t="s">
        <v>16</v>
      </c>
      <c r="F1899" t="s">
        <v>87</v>
      </c>
      <c r="G1899" t="s">
        <v>95</v>
      </c>
      <c r="H1899" t="s">
        <v>49</v>
      </c>
      <c r="I1899" t="s">
        <v>45</v>
      </c>
      <c r="J1899">
        <v>2011</v>
      </c>
      <c r="K1899">
        <v>4</v>
      </c>
      <c r="L1899" t="s">
        <v>46</v>
      </c>
      <c r="M1899">
        <v>9033</v>
      </c>
      <c r="N1899">
        <v>0</v>
      </c>
    </row>
    <row r="1900" spans="1:14" x14ac:dyDescent="0.25">
      <c r="A1900" t="s">
        <v>13</v>
      </c>
      <c r="B1900" t="s">
        <v>164</v>
      </c>
      <c r="C1900" t="s">
        <v>87</v>
      </c>
      <c r="D1900" t="s">
        <v>42</v>
      </c>
      <c r="E1900" t="s">
        <v>16</v>
      </c>
      <c r="F1900" t="s">
        <v>87</v>
      </c>
      <c r="G1900" t="s">
        <v>95</v>
      </c>
      <c r="H1900" t="s">
        <v>49</v>
      </c>
      <c r="I1900" t="s">
        <v>45</v>
      </c>
      <c r="J1900">
        <v>2011</v>
      </c>
      <c r="K1900">
        <v>7</v>
      </c>
      <c r="L1900" t="s">
        <v>46</v>
      </c>
      <c r="M1900">
        <v>9033</v>
      </c>
      <c r="N1900">
        <v>0</v>
      </c>
    </row>
    <row r="1901" spans="1:14" x14ac:dyDescent="0.25">
      <c r="A1901" t="s">
        <v>13</v>
      </c>
      <c r="B1901" t="s">
        <v>219</v>
      </c>
      <c r="C1901" t="s">
        <v>87</v>
      </c>
      <c r="D1901" t="s">
        <v>19</v>
      </c>
      <c r="E1901" t="s">
        <v>16</v>
      </c>
      <c r="F1901" t="s">
        <v>87</v>
      </c>
      <c r="G1901" t="s">
        <v>96</v>
      </c>
      <c r="H1901" t="s">
        <v>83</v>
      </c>
      <c r="I1901" t="s">
        <v>26</v>
      </c>
      <c r="J1901">
        <v>2011</v>
      </c>
      <c r="K1901">
        <v>1</v>
      </c>
      <c r="L1901" t="s">
        <v>27</v>
      </c>
      <c r="M1901">
        <v>0</v>
      </c>
      <c r="N1901">
        <v>0</v>
      </c>
    </row>
    <row r="1902" spans="1:14" x14ac:dyDescent="0.25">
      <c r="A1902" t="s">
        <v>13</v>
      </c>
      <c r="B1902" t="s">
        <v>242</v>
      </c>
      <c r="C1902" t="s">
        <v>87</v>
      </c>
      <c r="D1902" t="s">
        <v>28</v>
      </c>
      <c r="E1902" t="s">
        <v>16</v>
      </c>
      <c r="F1902" t="s">
        <v>87</v>
      </c>
      <c r="G1902" t="s">
        <v>96</v>
      </c>
      <c r="H1902" t="s">
        <v>83</v>
      </c>
      <c r="I1902" t="s">
        <v>29</v>
      </c>
      <c r="J1902">
        <v>2011</v>
      </c>
      <c r="K1902">
        <v>1</v>
      </c>
      <c r="L1902" t="s">
        <v>30</v>
      </c>
      <c r="M1902">
        <v>0</v>
      </c>
      <c r="N1902">
        <v>0</v>
      </c>
    </row>
    <row r="1903" spans="1:14" x14ac:dyDescent="0.25">
      <c r="A1903" t="s">
        <v>13</v>
      </c>
      <c r="B1903" t="s">
        <v>222</v>
      </c>
      <c r="C1903" t="s">
        <v>87</v>
      </c>
      <c r="D1903" t="s">
        <v>31</v>
      </c>
      <c r="E1903" t="s">
        <v>16</v>
      </c>
      <c r="F1903" t="s">
        <v>87</v>
      </c>
      <c r="G1903" t="s">
        <v>96</v>
      </c>
      <c r="H1903" t="s">
        <v>83</v>
      </c>
      <c r="I1903" t="s">
        <v>34</v>
      </c>
      <c r="J1903">
        <v>2010</v>
      </c>
      <c r="K1903">
        <v>1</v>
      </c>
      <c r="L1903" t="s">
        <v>35</v>
      </c>
      <c r="M1903">
        <v>0</v>
      </c>
      <c r="N1903">
        <v>0</v>
      </c>
    </row>
    <row r="1904" spans="1:14" x14ac:dyDescent="0.25">
      <c r="A1904" t="s">
        <v>13</v>
      </c>
      <c r="B1904" t="s">
        <v>223</v>
      </c>
      <c r="C1904" t="s">
        <v>87</v>
      </c>
      <c r="D1904" t="s">
        <v>31</v>
      </c>
      <c r="E1904" t="s">
        <v>16</v>
      </c>
      <c r="F1904" t="s">
        <v>87</v>
      </c>
      <c r="G1904" t="s">
        <v>96</v>
      </c>
      <c r="H1904" t="s">
        <v>101</v>
      </c>
      <c r="I1904" t="s">
        <v>40</v>
      </c>
      <c r="J1904">
        <v>2010</v>
      </c>
      <c r="K1904">
        <v>1</v>
      </c>
      <c r="L1904" t="s">
        <v>41</v>
      </c>
      <c r="M1904">
        <v>0</v>
      </c>
      <c r="N1904">
        <v>0</v>
      </c>
    </row>
    <row r="1905" spans="1:14" x14ac:dyDescent="0.25">
      <c r="A1905" t="s">
        <v>13</v>
      </c>
      <c r="B1905" t="s">
        <v>176</v>
      </c>
      <c r="C1905" t="s">
        <v>87</v>
      </c>
      <c r="D1905" t="s">
        <v>15</v>
      </c>
      <c r="E1905" t="s">
        <v>16</v>
      </c>
      <c r="F1905" t="s">
        <v>87</v>
      </c>
      <c r="G1905" t="s">
        <v>97</v>
      </c>
      <c r="H1905" t="s">
        <v>49</v>
      </c>
      <c r="I1905" t="s">
        <v>14</v>
      </c>
      <c r="J1905">
        <v>2011</v>
      </c>
      <c r="K1905">
        <v>10</v>
      </c>
      <c r="L1905" t="s">
        <v>18</v>
      </c>
      <c r="M1905">
        <v>2979.24</v>
      </c>
      <c r="N1905">
        <v>0</v>
      </c>
    </row>
    <row r="1906" spans="1:14" x14ac:dyDescent="0.25">
      <c r="A1906" t="s">
        <v>13</v>
      </c>
      <c r="B1906" t="s">
        <v>176</v>
      </c>
      <c r="C1906" t="s">
        <v>87</v>
      </c>
      <c r="D1906" t="s">
        <v>15</v>
      </c>
      <c r="E1906" t="s">
        <v>16</v>
      </c>
      <c r="F1906" t="s">
        <v>87</v>
      </c>
      <c r="G1906" t="s">
        <v>97</v>
      </c>
      <c r="H1906" t="s">
        <v>49</v>
      </c>
      <c r="I1906" t="s">
        <v>14</v>
      </c>
      <c r="J1906">
        <v>2012</v>
      </c>
      <c r="K1906">
        <v>9</v>
      </c>
      <c r="L1906" t="s">
        <v>18</v>
      </c>
      <c r="M1906">
        <v>994.8</v>
      </c>
      <c r="N1906">
        <v>0</v>
      </c>
    </row>
    <row r="1907" spans="1:14" x14ac:dyDescent="0.25">
      <c r="A1907" t="s">
        <v>13</v>
      </c>
      <c r="B1907" t="s">
        <v>178</v>
      </c>
      <c r="C1907" t="s">
        <v>87</v>
      </c>
      <c r="D1907" t="s">
        <v>19</v>
      </c>
      <c r="E1907" t="s">
        <v>16</v>
      </c>
      <c r="F1907" t="s">
        <v>87</v>
      </c>
      <c r="G1907" t="s">
        <v>97</v>
      </c>
      <c r="H1907" t="s">
        <v>49</v>
      </c>
      <c r="I1907" t="s">
        <v>20</v>
      </c>
      <c r="J1907">
        <v>2010</v>
      </c>
      <c r="K1907">
        <v>13</v>
      </c>
      <c r="L1907" t="s">
        <v>21</v>
      </c>
      <c r="M1907">
        <v>713.92</v>
      </c>
      <c r="N1907">
        <v>0</v>
      </c>
    </row>
    <row r="1908" spans="1:14" x14ac:dyDescent="0.25">
      <c r="A1908" t="s">
        <v>13</v>
      </c>
      <c r="B1908" t="s">
        <v>178</v>
      </c>
      <c r="C1908" t="s">
        <v>87</v>
      </c>
      <c r="D1908" t="s">
        <v>19</v>
      </c>
      <c r="E1908" t="s">
        <v>16</v>
      </c>
      <c r="F1908" t="s">
        <v>87</v>
      </c>
      <c r="G1908" t="s">
        <v>97</v>
      </c>
      <c r="H1908" t="s">
        <v>49</v>
      </c>
      <c r="I1908" t="s">
        <v>20</v>
      </c>
      <c r="J1908">
        <v>2011</v>
      </c>
      <c r="K1908">
        <v>4</v>
      </c>
      <c r="L1908" t="s">
        <v>21</v>
      </c>
      <c r="M1908">
        <v>206.91</v>
      </c>
      <c r="N1908">
        <v>-80</v>
      </c>
    </row>
    <row r="1909" spans="1:14" x14ac:dyDescent="0.25">
      <c r="A1909" t="s">
        <v>13</v>
      </c>
      <c r="B1909" t="s">
        <v>178</v>
      </c>
      <c r="C1909" t="s">
        <v>87</v>
      </c>
      <c r="D1909" t="s">
        <v>19</v>
      </c>
      <c r="E1909" t="s">
        <v>16</v>
      </c>
      <c r="F1909" t="s">
        <v>87</v>
      </c>
      <c r="G1909" t="s">
        <v>97</v>
      </c>
      <c r="H1909" t="s">
        <v>49</v>
      </c>
      <c r="I1909" t="s">
        <v>20</v>
      </c>
      <c r="J1909">
        <v>2012</v>
      </c>
      <c r="K1909">
        <v>7</v>
      </c>
      <c r="L1909" t="s">
        <v>21</v>
      </c>
      <c r="M1909">
        <v>210.75</v>
      </c>
      <c r="N1909">
        <v>0</v>
      </c>
    </row>
    <row r="1910" spans="1:14" x14ac:dyDescent="0.25">
      <c r="A1910" t="s">
        <v>13</v>
      </c>
      <c r="B1910" t="s">
        <v>178</v>
      </c>
      <c r="C1910" t="s">
        <v>87</v>
      </c>
      <c r="D1910" t="s">
        <v>19</v>
      </c>
      <c r="E1910" t="s">
        <v>16</v>
      </c>
      <c r="F1910" t="s">
        <v>87</v>
      </c>
      <c r="G1910" t="s">
        <v>97</v>
      </c>
      <c r="H1910" t="s">
        <v>49</v>
      </c>
      <c r="I1910" t="s">
        <v>20</v>
      </c>
      <c r="J1910">
        <v>2012</v>
      </c>
      <c r="K1910">
        <v>9</v>
      </c>
      <c r="L1910" t="s">
        <v>21</v>
      </c>
      <c r="M1910">
        <v>74.17</v>
      </c>
      <c r="N1910">
        <v>0</v>
      </c>
    </row>
    <row r="1911" spans="1:14" x14ac:dyDescent="0.25">
      <c r="A1911" t="s">
        <v>13</v>
      </c>
      <c r="B1911" t="s">
        <v>178</v>
      </c>
      <c r="C1911" t="s">
        <v>87</v>
      </c>
      <c r="D1911" t="s">
        <v>19</v>
      </c>
      <c r="E1911" t="s">
        <v>16</v>
      </c>
      <c r="F1911" t="s">
        <v>87</v>
      </c>
      <c r="G1911" t="s">
        <v>97</v>
      </c>
      <c r="H1911" t="s">
        <v>49</v>
      </c>
      <c r="I1911" t="s">
        <v>20</v>
      </c>
      <c r="J1911">
        <v>2012</v>
      </c>
      <c r="K1911">
        <v>11</v>
      </c>
      <c r="L1911" t="s">
        <v>21</v>
      </c>
      <c r="M1911">
        <v>50.73</v>
      </c>
      <c r="N1911">
        <v>0</v>
      </c>
    </row>
    <row r="1912" spans="1:14" x14ac:dyDescent="0.25">
      <c r="A1912" t="s">
        <v>13</v>
      </c>
      <c r="B1912" t="s">
        <v>179</v>
      </c>
      <c r="C1912" t="s">
        <v>87</v>
      </c>
      <c r="D1912" t="s">
        <v>19</v>
      </c>
      <c r="E1912" t="s">
        <v>16</v>
      </c>
      <c r="F1912" t="s">
        <v>87</v>
      </c>
      <c r="G1912" t="s">
        <v>97</v>
      </c>
      <c r="H1912" t="s">
        <v>49</v>
      </c>
      <c r="I1912" t="s">
        <v>22</v>
      </c>
      <c r="J1912">
        <v>2010</v>
      </c>
      <c r="K1912">
        <v>9</v>
      </c>
      <c r="L1912" t="s">
        <v>23</v>
      </c>
      <c r="M1912">
        <v>101.79</v>
      </c>
      <c r="N1912">
        <v>0</v>
      </c>
    </row>
    <row r="1913" spans="1:14" x14ac:dyDescent="0.25">
      <c r="A1913" t="s">
        <v>13</v>
      </c>
      <c r="B1913" t="s">
        <v>179</v>
      </c>
      <c r="C1913" t="s">
        <v>87</v>
      </c>
      <c r="D1913" t="s">
        <v>19</v>
      </c>
      <c r="E1913" t="s">
        <v>16</v>
      </c>
      <c r="F1913" t="s">
        <v>87</v>
      </c>
      <c r="G1913" t="s">
        <v>97</v>
      </c>
      <c r="H1913" t="s">
        <v>49</v>
      </c>
      <c r="I1913" t="s">
        <v>22</v>
      </c>
      <c r="J1913">
        <v>2012</v>
      </c>
      <c r="K1913">
        <v>4</v>
      </c>
      <c r="L1913" t="s">
        <v>23</v>
      </c>
      <c r="M1913">
        <v>205.18</v>
      </c>
      <c r="N1913">
        <v>0</v>
      </c>
    </row>
    <row r="1914" spans="1:14" x14ac:dyDescent="0.25">
      <c r="A1914" t="s">
        <v>13</v>
      </c>
      <c r="B1914" t="s">
        <v>180</v>
      </c>
      <c r="C1914" t="s">
        <v>87</v>
      </c>
      <c r="D1914" t="s">
        <v>19</v>
      </c>
      <c r="E1914" t="s">
        <v>16</v>
      </c>
      <c r="F1914" t="s">
        <v>87</v>
      </c>
      <c r="G1914" t="s">
        <v>97</v>
      </c>
      <c r="H1914" t="s">
        <v>49</v>
      </c>
      <c r="I1914" t="s">
        <v>24</v>
      </c>
      <c r="J1914">
        <v>2012</v>
      </c>
      <c r="K1914">
        <v>4</v>
      </c>
      <c r="L1914" t="s">
        <v>25</v>
      </c>
      <c r="M1914">
        <v>38.26</v>
      </c>
      <c r="N1914">
        <v>0</v>
      </c>
    </row>
    <row r="1915" spans="1:14" x14ac:dyDescent="0.25">
      <c r="A1915" t="s">
        <v>13</v>
      </c>
      <c r="B1915" t="s">
        <v>181</v>
      </c>
      <c r="C1915" t="s">
        <v>87</v>
      </c>
      <c r="D1915" t="s">
        <v>19</v>
      </c>
      <c r="E1915" t="s">
        <v>16</v>
      </c>
      <c r="F1915" t="s">
        <v>87</v>
      </c>
      <c r="G1915" t="s">
        <v>97</v>
      </c>
      <c r="H1915" t="s">
        <v>49</v>
      </c>
      <c r="I1915" t="s">
        <v>26</v>
      </c>
      <c r="J1915">
        <v>2011</v>
      </c>
      <c r="K1915">
        <v>8</v>
      </c>
      <c r="L1915" t="s">
        <v>50</v>
      </c>
      <c r="M1915">
        <v>549.12</v>
      </c>
      <c r="N1915">
        <v>0</v>
      </c>
    </row>
    <row r="1916" spans="1:14" x14ac:dyDescent="0.25">
      <c r="A1916" t="s">
        <v>13</v>
      </c>
      <c r="B1916" t="s">
        <v>181</v>
      </c>
      <c r="C1916" t="s">
        <v>87</v>
      </c>
      <c r="D1916" t="s">
        <v>19</v>
      </c>
      <c r="E1916" t="s">
        <v>16</v>
      </c>
      <c r="F1916" t="s">
        <v>87</v>
      </c>
      <c r="G1916" t="s">
        <v>97</v>
      </c>
      <c r="H1916" t="s">
        <v>49</v>
      </c>
      <c r="I1916" t="s">
        <v>26</v>
      </c>
      <c r="J1916">
        <v>2012</v>
      </c>
      <c r="K1916">
        <v>3</v>
      </c>
      <c r="L1916" t="s">
        <v>50</v>
      </c>
      <c r="M1916">
        <v>494.86</v>
      </c>
      <c r="N1916">
        <v>0</v>
      </c>
    </row>
    <row r="1917" spans="1:14" x14ac:dyDescent="0.25">
      <c r="A1917" t="s">
        <v>13</v>
      </c>
      <c r="B1917" t="s">
        <v>181</v>
      </c>
      <c r="C1917" t="s">
        <v>87</v>
      </c>
      <c r="D1917" t="s">
        <v>19</v>
      </c>
      <c r="E1917" t="s">
        <v>16</v>
      </c>
      <c r="F1917" t="s">
        <v>87</v>
      </c>
      <c r="G1917" t="s">
        <v>97</v>
      </c>
      <c r="H1917" t="s">
        <v>49</v>
      </c>
      <c r="I1917" t="s">
        <v>26</v>
      </c>
      <c r="J1917">
        <v>2012</v>
      </c>
      <c r="K1917">
        <v>5</v>
      </c>
      <c r="L1917" t="s">
        <v>50</v>
      </c>
      <c r="M1917">
        <v>605.99</v>
      </c>
      <c r="N1917">
        <v>0</v>
      </c>
    </row>
    <row r="1918" spans="1:14" x14ac:dyDescent="0.25">
      <c r="A1918" t="s">
        <v>13</v>
      </c>
      <c r="B1918" t="s">
        <v>235</v>
      </c>
      <c r="C1918" t="s">
        <v>87</v>
      </c>
      <c r="D1918" t="s">
        <v>28</v>
      </c>
      <c r="E1918" t="s">
        <v>16</v>
      </c>
      <c r="F1918" t="s">
        <v>87</v>
      </c>
      <c r="G1918" t="s">
        <v>97</v>
      </c>
      <c r="H1918" t="s">
        <v>49</v>
      </c>
      <c r="I1918" t="s">
        <v>55</v>
      </c>
      <c r="J1918">
        <v>2010</v>
      </c>
      <c r="K1918">
        <v>1</v>
      </c>
      <c r="L1918" t="s">
        <v>79</v>
      </c>
      <c r="M1918">
        <v>0</v>
      </c>
      <c r="N1918">
        <v>0</v>
      </c>
    </row>
    <row r="1919" spans="1:14" x14ac:dyDescent="0.25">
      <c r="A1919" t="s">
        <v>13</v>
      </c>
      <c r="B1919" t="s">
        <v>183</v>
      </c>
      <c r="C1919" t="s">
        <v>87</v>
      </c>
      <c r="D1919" t="s">
        <v>31</v>
      </c>
      <c r="E1919" t="s">
        <v>16</v>
      </c>
      <c r="F1919" t="s">
        <v>87</v>
      </c>
      <c r="G1919" t="s">
        <v>97</v>
      </c>
      <c r="H1919" t="s">
        <v>49</v>
      </c>
      <c r="I1919" t="s">
        <v>62</v>
      </c>
      <c r="J1919">
        <v>2012</v>
      </c>
      <c r="K1919">
        <v>7</v>
      </c>
      <c r="L1919" t="s">
        <v>63</v>
      </c>
      <c r="M1919">
        <v>118286.98</v>
      </c>
      <c r="N1919">
        <v>0</v>
      </c>
    </row>
    <row r="1920" spans="1:14" x14ac:dyDescent="0.25">
      <c r="A1920" t="s">
        <v>13</v>
      </c>
      <c r="B1920" t="s">
        <v>196</v>
      </c>
      <c r="C1920" t="s">
        <v>87</v>
      </c>
      <c r="D1920" t="s">
        <v>31</v>
      </c>
      <c r="E1920" t="s">
        <v>16</v>
      </c>
      <c r="F1920" t="s">
        <v>87</v>
      </c>
      <c r="G1920" t="s">
        <v>97</v>
      </c>
      <c r="H1920" t="s">
        <v>49</v>
      </c>
      <c r="I1920" t="s">
        <v>32</v>
      </c>
      <c r="J1920">
        <v>2012</v>
      </c>
      <c r="K1920">
        <v>12</v>
      </c>
      <c r="L1920" t="s">
        <v>33</v>
      </c>
      <c r="M1920">
        <v>7.08</v>
      </c>
      <c r="N1920">
        <v>0</v>
      </c>
    </row>
    <row r="1921" spans="1:14" x14ac:dyDescent="0.25">
      <c r="A1921" t="s">
        <v>13</v>
      </c>
      <c r="B1921" t="s">
        <v>197</v>
      </c>
      <c r="C1921" t="s">
        <v>87</v>
      </c>
      <c r="D1921" t="s">
        <v>31</v>
      </c>
      <c r="E1921" t="s">
        <v>16</v>
      </c>
      <c r="F1921" t="s">
        <v>87</v>
      </c>
      <c r="G1921" t="s">
        <v>97</v>
      </c>
      <c r="H1921" t="s">
        <v>49</v>
      </c>
      <c r="I1921" t="s">
        <v>84</v>
      </c>
      <c r="J1921">
        <v>2011</v>
      </c>
      <c r="K1921">
        <v>4</v>
      </c>
      <c r="L1921" t="s">
        <v>85</v>
      </c>
      <c r="M1921">
        <v>147.63999999999999</v>
      </c>
      <c r="N1921">
        <v>0</v>
      </c>
    </row>
    <row r="1922" spans="1:14" x14ac:dyDescent="0.25">
      <c r="A1922" t="s">
        <v>13</v>
      </c>
      <c r="B1922" t="s">
        <v>198</v>
      </c>
      <c r="C1922" t="s">
        <v>87</v>
      </c>
      <c r="D1922" t="s">
        <v>31</v>
      </c>
      <c r="E1922" t="s">
        <v>16</v>
      </c>
      <c r="F1922" t="s">
        <v>87</v>
      </c>
      <c r="G1922" t="s">
        <v>97</v>
      </c>
      <c r="H1922" t="s">
        <v>49</v>
      </c>
      <c r="I1922" t="s">
        <v>40</v>
      </c>
      <c r="J1922">
        <v>2012</v>
      </c>
      <c r="K1922">
        <v>1</v>
      </c>
      <c r="L1922" t="s">
        <v>41</v>
      </c>
      <c r="M1922">
        <v>0</v>
      </c>
      <c r="N1922">
        <v>1000</v>
      </c>
    </row>
    <row r="1923" spans="1:14" x14ac:dyDescent="0.25">
      <c r="A1923" t="s">
        <v>13</v>
      </c>
      <c r="B1923" t="s">
        <v>199</v>
      </c>
      <c r="C1923" t="s">
        <v>87</v>
      </c>
      <c r="D1923" t="s">
        <v>42</v>
      </c>
      <c r="E1923" t="s">
        <v>16</v>
      </c>
      <c r="F1923" t="s">
        <v>87</v>
      </c>
      <c r="G1923" t="s">
        <v>97</v>
      </c>
      <c r="H1923" t="s">
        <v>49</v>
      </c>
      <c r="I1923" t="s">
        <v>43</v>
      </c>
      <c r="J1923">
        <v>2011</v>
      </c>
      <c r="K1923">
        <v>1</v>
      </c>
      <c r="L1923" t="s">
        <v>44</v>
      </c>
      <c r="M1923">
        <v>50</v>
      </c>
      <c r="N1923">
        <v>600</v>
      </c>
    </row>
    <row r="1924" spans="1:14" x14ac:dyDescent="0.25">
      <c r="A1924" t="s">
        <v>13</v>
      </c>
      <c r="B1924" t="s">
        <v>199</v>
      </c>
      <c r="C1924" t="s">
        <v>87</v>
      </c>
      <c r="D1924" t="s">
        <v>42</v>
      </c>
      <c r="E1924" t="s">
        <v>16</v>
      </c>
      <c r="F1924" t="s">
        <v>87</v>
      </c>
      <c r="G1924" t="s">
        <v>97</v>
      </c>
      <c r="H1924" t="s">
        <v>49</v>
      </c>
      <c r="I1924" t="s">
        <v>43</v>
      </c>
      <c r="J1924">
        <v>2011</v>
      </c>
      <c r="K1924">
        <v>3</v>
      </c>
      <c r="L1924" t="s">
        <v>44</v>
      </c>
      <c r="M1924">
        <v>50</v>
      </c>
      <c r="N1924">
        <v>0</v>
      </c>
    </row>
    <row r="1925" spans="1:14" x14ac:dyDescent="0.25">
      <c r="A1925" t="s">
        <v>13</v>
      </c>
      <c r="B1925" t="s">
        <v>199</v>
      </c>
      <c r="C1925" t="s">
        <v>87</v>
      </c>
      <c r="D1925" t="s">
        <v>42</v>
      </c>
      <c r="E1925" t="s">
        <v>16</v>
      </c>
      <c r="F1925" t="s">
        <v>87</v>
      </c>
      <c r="G1925" t="s">
        <v>97</v>
      </c>
      <c r="H1925" t="s">
        <v>49</v>
      </c>
      <c r="I1925" t="s">
        <v>43</v>
      </c>
      <c r="J1925">
        <v>2011</v>
      </c>
      <c r="K1925">
        <v>6</v>
      </c>
      <c r="L1925" t="s">
        <v>44</v>
      </c>
      <c r="M1925">
        <v>50</v>
      </c>
      <c r="N1925">
        <v>0</v>
      </c>
    </row>
    <row r="1926" spans="1:14" x14ac:dyDescent="0.25">
      <c r="A1926" t="s">
        <v>13</v>
      </c>
      <c r="B1926" t="s">
        <v>199</v>
      </c>
      <c r="C1926" t="s">
        <v>87</v>
      </c>
      <c r="D1926" t="s">
        <v>42</v>
      </c>
      <c r="E1926" t="s">
        <v>16</v>
      </c>
      <c r="F1926" t="s">
        <v>87</v>
      </c>
      <c r="G1926" t="s">
        <v>97</v>
      </c>
      <c r="H1926" t="s">
        <v>49</v>
      </c>
      <c r="I1926" t="s">
        <v>43</v>
      </c>
      <c r="J1926">
        <v>2012</v>
      </c>
      <c r="K1926">
        <v>2</v>
      </c>
      <c r="L1926" t="s">
        <v>44</v>
      </c>
      <c r="M1926">
        <v>50</v>
      </c>
      <c r="N1926">
        <v>0</v>
      </c>
    </row>
    <row r="1927" spans="1:14" x14ac:dyDescent="0.25">
      <c r="A1927" t="s">
        <v>13</v>
      </c>
      <c r="B1927" t="s">
        <v>199</v>
      </c>
      <c r="C1927" t="s">
        <v>87</v>
      </c>
      <c r="D1927" t="s">
        <v>42</v>
      </c>
      <c r="E1927" t="s">
        <v>16</v>
      </c>
      <c r="F1927" t="s">
        <v>87</v>
      </c>
      <c r="G1927" t="s">
        <v>97</v>
      </c>
      <c r="H1927" t="s">
        <v>49</v>
      </c>
      <c r="I1927" t="s">
        <v>43</v>
      </c>
      <c r="J1927">
        <v>2012</v>
      </c>
      <c r="K1927">
        <v>5</v>
      </c>
      <c r="L1927" t="s">
        <v>44</v>
      </c>
      <c r="M1927">
        <v>50</v>
      </c>
      <c r="N1927">
        <v>0</v>
      </c>
    </row>
    <row r="1928" spans="1:14" x14ac:dyDescent="0.25">
      <c r="A1928" t="s">
        <v>13</v>
      </c>
      <c r="B1928" t="s">
        <v>201</v>
      </c>
      <c r="C1928" t="s">
        <v>87</v>
      </c>
      <c r="D1928" t="s">
        <v>42</v>
      </c>
      <c r="E1928" t="s">
        <v>16</v>
      </c>
      <c r="F1928" t="s">
        <v>87</v>
      </c>
      <c r="G1928" t="s">
        <v>97</v>
      </c>
      <c r="H1928" t="s">
        <v>49</v>
      </c>
      <c r="I1928" t="s">
        <v>47</v>
      </c>
      <c r="J1928">
        <v>2011</v>
      </c>
      <c r="K1928">
        <v>3</v>
      </c>
      <c r="L1928" t="s">
        <v>48</v>
      </c>
      <c r="M1928">
        <v>583</v>
      </c>
      <c r="N1928">
        <v>0</v>
      </c>
    </row>
    <row r="1929" spans="1:14" x14ac:dyDescent="0.25">
      <c r="A1929" t="s">
        <v>13</v>
      </c>
      <c r="B1929" t="s">
        <v>127</v>
      </c>
      <c r="C1929" t="s">
        <v>87</v>
      </c>
      <c r="D1929" t="s">
        <v>19</v>
      </c>
      <c r="E1929" t="s">
        <v>16</v>
      </c>
      <c r="F1929" t="s">
        <v>87</v>
      </c>
      <c r="G1929" t="s">
        <v>93</v>
      </c>
      <c r="H1929" t="s">
        <v>89</v>
      </c>
      <c r="I1929" t="s">
        <v>20</v>
      </c>
      <c r="J1929">
        <v>2011</v>
      </c>
      <c r="K1929">
        <v>7</v>
      </c>
      <c r="L1929" t="s">
        <v>69</v>
      </c>
      <c r="M1929">
        <v>1021.97</v>
      </c>
      <c r="N1929">
        <v>0</v>
      </c>
    </row>
    <row r="1930" spans="1:14" x14ac:dyDescent="0.25">
      <c r="A1930" t="s">
        <v>13</v>
      </c>
      <c r="B1930" t="s">
        <v>128</v>
      </c>
      <c r="C1930" t="s">
        <v>87</v>
      </c>
      <c r="D1930" t="s">
        <v>19</v>
      </c>
      <c r="E1930" t="s">
        <v>16</v>
      </c>
      <c r="F1930" t="s">
        <v>87</v>
      </c>
      <c r="G1930" t="s">
        <v>93</v>
      </c>
      <c r="H1930" t="s">
        <v>89</v>
      </c>
      <c r="I1930" t="s">
        <v>22</v>
      </c>
      <c r="J1930">
        <v>2010</v>
      </c>
      <c r="K1930">
        <v>8</v>
      </c>
      <c r="L1930" t="s">
        <v>23</v>
      </c>
      <c r="M1930">
        <v>713.43</v>
      </c>
      <c r="N1930">
        <v>0</v>
      </c>
    </row>
    <row r="1931" spans="1:14" x14ac:dyDescent="0.25">
      <c r="A1931" t="s">
        <v>13</v>
      </c>
      <c r="B1931" t="s">
        <v>128</v>
      </c>
      <c r="C1931" t="s">
        <v>87</v>
      </c>
      <c r="D1931" t="s">
        <v>19</v>
      </c>
      <c r="E1931" t="s">
        <v>16</v>
      </c>
      <c r="F1931" t="s">
        <v>87</v>
      </c>
      <c r="G1931" t="s">
        <v>93</v>
      </c>
      <c r="H1931" t="s">
        <v>89</v>
      </c>
      <c r="I1931" t="s">
        <v>22</v>
      </c>
      <c r="J1931">
        <v>2010</v>
      </c>
      <c r="K1931">
        <v>9</v>
      </c>
      <c r="L1931" t="s">
        <v>23</v>
      </c>
      <c r="M1931">
        <v>491.68</v>
      </c>
      <c r="N1931">
        <v>0</v>
      </c>
    </row>
    <row r="1932" spans="1:14" x14ac:dyDescent="0.25">
      <c r="A1932" t="s">
        <v>13</v>
      </c>
      <c r="B1932" t="s">
        <v>133</v>
      </c>
      <c r="C1932" t="s">
        <v>87</v>
      </c>
      <c r="D1932" t="s">
        <v>19</v>
      </c>
      <c r="E1932" t="s">
        <v>16</v>
      </c>
      <c r="F1932" t="s">
        <v>87</v>
      </c>
      <c r="G1932" t="s">
        <v>93</v>
      </c>
      <c r="H1932" t="s">
        <v>89</v>
      </c>
      <c r="I1932" t="s">
        <v>24</v>
      </c>
      <c r="J1932">
        <v>2010</v>
      </c>
      <c r="K1932">
        <v>7</v>
      </c>
      <c r="L1932" t="s">
        <v>25</v>
      </c>
      <c r="M1932">
        <v>110.12</v>
      </c>
      <c r="N1932">
        <v>0</v>
      </c>
    </row>
    <row r="1933" spans="1:14" x14ac:dyDescent="0.25">
      <c r="A1933" t="s">
        <v>13</v>
      </c>
      <c r="B1933" t="s">
        <v>133</v>
      </c>
      <c r="C1933" t="s">
        <v>87</v>
      </c>
      <c r="D1933" t="s">
        <v>19</v>
      </c>
      <c r="E1933" t="s">
        <v>16</v>
      </c>
      <c r="F1933" t="s">
        <v>87</v>
      </c>
      <c r="G1933" t="s">
        <v>93</v>
      </c>
      <c r="H1933" t="s">
        <v>89</v>
      </c>
      <c r="I1933" t="s">
        <v>24</v>
      </c>
      <c r="J1933">
        <v>2012</v>
      </c>
      <c r="K1933">
        <v>5</v>
      </c>
      <c r="L1933" t="s">
        <v>25</v>
      </c>
      <c r="M1933">
        <v>180.83</v>
      </c>
      <c r="N1933">
        <v>0</v>
      </c>
    </row>
    <row r="1934" spans="1:14" x14ac:dyDescent="0.25">
      <c r="A1934" t="s">
        <v>13</v>
      </c>
      <c r="B1934" t="s">
        <v>134</v>
      </c>
      <c r="C1934" t="s">
        <v>87</v>
      </c>
      <c r="D1934" t="s">
        <v>19</v>
      </c>
      <c r="E1934" t="s">
        <v>16</v>
      </c>
      <c r="F1934" t="s">
        <v>87</v>
      </c>
      <c r="G1934" t="s">
        <v>93</v>
      </c>
      <c r="H1934" t="s">
        <v>89</v>
      </c>
      <c r="I1934" t="s">
        <v>26</v>
      </c>
      <c r="J1934">
        <v>2011</v>
      </c>
      <c r="K1934">
        <v>10</v>
      </c>
      <c r="L1934" t="s">
        <v>27</v>
      </c>
      <c r="M1934">
        <v>3618.09</v>
      </c>
      <c r="N1934">
        <v>0</v>
      </c>
    </row>
    <row r="1935" spans="1:14" x14ac:dyDescent="0.25">
      <c r="A1935" t="s">
        <v>13</v>
      </c>
      <c r="B1935" t="s">
        <v>134</v>
      </c>
      <c r="C1935" t="s">
        <v>87</v>
      </c>
      <c r="D1935" t="s">
        <v>19</v>
      </c>
      <c r="E1935" t="s">
        <v>16</v>
      </c>
      <c r="F1935" t="s">
        <v>87</v>
      </c>
      <c r="G1935" t="s">
        <v>93</v>
      </c>
      <c r="H1935" t="s">
        <v>89</v>
      </c>
      <c r="I1935" t="s">
        <v>26</v>
      </c>
      <c r="J1935">
        <v>2012</v>
      </c>
      <c r="K1935">
        <v>9</v>
      </c>
      <c r="L1935" t="s">
        <v>27</v>
      </c>
      <c r="M1935">
        <v>3311.21</v>
      </c>
      <c r="N1935">
        <v>0</v>
      </c>
    </row>
    <row r="1936" spans="1:14" x14ac:dyDescent="0.25">
      <c r="A1936" t="s">
        <v>13</v>
      </c>
      <c r="B1936" t="s">
        <v>135</v>
      </c>
      <c r="C1936" t="s">
        <v>87</v>
      </c>
      <c r="D1936" t="s">
        <v>28</v>
      </c>
      <c r="E1936" t="s">
        <v>16</v>
      </c>
      <c r="F1936" t="s">
        <v>87</v>
      </c>
      <c r="G1936" t="s">
        <v>93</v>
      </c>
      <c r="H1936" t="s">
        <v>89</v>
      </c>
      <c r="I1936" t="s">
        <v>29</v>
      </c>
      <c r="J1936">
        <v>2011</v>
      </c>
      <c r="K1936">
        <v>12</v>
      </c>
      <c r="L1936" t="s">
        <v>30</v>
      </c>
      <c r="M1936">
        <v>414.04</v>
      </c>
      <c r="N1936">
        <v>0</v>
      </c>
    </row>
    <row r="1937" spans="1:14" x14ac:dyDescent="0.25">
      <c r="A1937" t="s">
        <v>13</v>
      </c>
      <c r="B1937" t="s">
        <v>135</v>
      </c>
      <c r="C1937" t="s">
        <v>87</v>
      </c>
      <c r="D1937" t="s">
        <v>28</v>
      </c>
      <c r="E1937" t="s">
        <v>16</v>
      </c>
      <c r="F1937" t="s">
        <v>87</v>
      </c>
      <c r="G1937" t="s">
        <v>93</v>
      </c>
      <c r="H1937" t="s">
        <v>89</v>
      </c>
      <c r="I1937" t="s">
        <v>29</v>
      </c>
      <c r="J1937">
        <v>2012</v>
      </c>
      <c r="K1937">
        <v>3</v>
      </c>
      <c r="L1937" t="s">
        <v>30</v>
      </c>
      <c r="M1937">
        <v>255.22</v>
      </c>
      <c r="N1937">
        <v>3500</v>
      </c>
    </row>
    <row r="1938" spans="1:14" x14ac:dyDescent="0.25">
      <c r="A1938" t="s">
        <v>13</v>
      </c>
      <c r="B1938" t="s">
        <v>135</v>
      </c>
      <c r="C1938" t="s">
        <v>87</v>
      </c>
      <c r="D1938" t="s">
        <v>28</v>
      </c>
      <c r="E1938" t="s">
        <v>16</v>
      </c>
      <c r="F1938" t="s">
        <v>87</v>
      </c>
      <c r="G1938" t="s">
        <v>93</v>
      </c>
      <c r="H1938" t="s">
        <v>89</v>
      </c>
      <c r="I1938" t="s">
        <v>29</v>
      </c>
      <c r="J1938">
        <v>2012</v>
      </c>
      <c r="K1938">
        <v>9</v>
      </c>
      <c r="L1938" t="s">
        <v>30</v>
      </c>
      <c r="M1938">
        <v>59.21</v>
      </c>
      <c r="N1938">
        <v>0</v>
      </c>
    </row>
    <row r="1939" spans="1:14" x14ac:dyDescent="0.25">
      <c r="A1939" t="s">
        <v>13</v>
      </c>
      <c r="B1939" t="s">
        <v>135</v>
      </c>
      <c r="C1939" t="s">
        <v>87</v>
      </c>
      <c r="D1939" t="s">
        <v>28</v>
      </c>
      <c r="E1939" t="s">
        <v>16</v>
      </c>
      <c r="F1939" t="s">
        <v>87</v>
      </c>
      <c r="G1939" t="s">
        <v>93</v>
      </c>
      <c r="H1939" t="s">
        <v>89</v>
      </c>
      <c r="I1939" t="s">
        <v>29</v>
      </c>
      <c r="J1939">
        <v>2012</v>
      </c>
      <c r="K1939">
        <v>10</v>
      </c>
      <c r="L1939" t="s">
        <v>30</v>
      </c>
      <c r="M1939">
        <v>79.41</v>
      </c>
      <c r="N1939">
        <v>0</v>
      </c>
    </row>
    <row r="1940" spans="1:14" x14ac:dyDescent="0.25">
      <c r="A1940" t="s">
        <v>13</v>
      </c>
      <c r="B1940" t="s">
        <v>137</v>
      </c>
      <c r="C1940" t="s">
        <v>87</v>
      </c>
      <c r="D1940" t="s">
        <v>31</v>
      </c>
      <c r="E1940" t="s">
        <v>16</v>
      </c>
      <c r="F1940" t="s">
        <v>87</v>
      </c>
      <c r="G1940" t="s">
        <v>93</v>
      </c>
      <c r="H1940" t="s">
        <v>89</v>
      </c>
      <c r="I1940" t="s">
        <v>62</v>
      </c>
      <c r="J1940">
        <v>2011</v>
      </c>
      <c r="K1940">
        <v>12</v>
      </c>
      <c r="L1940" t="s">
        <v>63</v>
      </c>
      <c r="M1940">
        <v>130.29</v>
      </c>
      <c r="N1940">
        <v>0</v>
      </c>
    </row>
    <row r="1941" spans="1:14" x14ac:dyDescent="0.25">
      <c r="A1941" t="s">
        <v>13</v>
      </c>
      <c r="B1941" t="s">
        <v>139</v>
      </c>
      <c r="C1941" t="s">
        <v>87</v>
      </c>
      <c r="D1941" t="s">
        <v>31</v>
      </c>
      <c r="E1941" t="s">
        <v>16</v>
      </c>
      <c r="F1941" t="s">
        <v>87</v>
      </c>
      <c r="G1941" t="s">
        <v>93</v>
      </c>
      <c r="H1941" t="s">
        <v>89</v>
      </c>
      <c r="I1941" t="s">
        <v>34</v>
      </c>
      <c r="J1941">
        <v>2010</v>
      </c>
      <c r="K1941">
        <v>3</v>
      </c>
      <c r="L1941" t="s">
        <v>35</v>
      </c>
      <c r="M1941">
        <v>45</v>
      </c>
      <c r="N1941">
        <v>0</v>
      </c>
    </row>
    <row r="1942" spans="1:14" x14ac:dyDescent="0.25">
      <c r="A1942" t="s">
        <v>13</v>
      </c>
      <c r="B1942" t="s">
        <v>139</v>
      </c>
      <c r="C1942" t="s">
        <v>87</v>
      </c>
      <c r="D1942" t="s">
        <v>31</v>
      </c>
      <c r="E1942" t="s">
        <v>16</v>
      </c>
      <c r="F1942" t="s">
        <v>87</v>
      </c>
      <c r="G1942" t="s">
        <v>93</v>
      </c>
      <c r="H1942" t="s">
        <v>89</v>
      </c>
      <c r="I1942" t="s">
        <v>34</v>
      </c>
      <c r="J1942">
        <v>2011</v>
      </c>
      <c r="K1942">
        <v>9</v>
      </c>
      <c r="L1942" t="s">
        <v>35</v>
      </c>
      <c r="M1942">
        <v>0</v>
      </c>
      <c r="N1942">
        <v>0</v>
      </c>
    </row>
    <row r="1943" spans="1:14" x14ac:dyDescent="0.25">
      <c r="A1943" t="s">
        <v>13</v>
      </c>
      <c r="B1943" t="s">
        <v>141</v>
      </c>
      <c r="C1943" t="s">
        <v>87</v>
      </c>
      <c r="D1943" t="s">
        <v>31</v>
      </c>
      <c r="E1943" t="s">
        <v>16</v>
      </c>
      <c r="F1943" t="s">
        <v>87</v>
      </c>
      <c r="G1943" t="s">
        <v>93</v>
      </c>
      <c r="H1943" t="s">
        <v>89</v>
      </c>
      <c r="I1943" t="s">
        <v>40</v>
      </c>
      <c r="J1943">
        <v>2010</v>
      </c>
      <c r="K1943">
        <v>6</v>
      </c>
      <c r="L1943" t="s">
        <v>41</v>
      </c>
      <c r="M1943">
        <v>226</v>
      </c>
      <c r="N1943">
        <v>0</v>
      </c>
    </row>
    <row r="1944" spans="1:14" x14ac:dyDescent="0.25">
      <c r="A1944" t="s">
        <v>13</v>
      </c>
      <c r="B1944" t="s">
        <v>141</v>
      </c>
      <c r="C1944" t="s">
        <v>87</v>
      </c>
      <c r="D1944" t="s">
        <v>31</v>
      </c>
      <c r="E1944" t="s">
        <v>16</v>
      </c>
      <c r="F1944" t="s">
        <v>87</v>
      </c>
      <c r="G1944" t="s">
        <v>93</v>
      </c>
      <c r="H1944" t="s">
        <v>89</v>
      </c>
      <c r="I1944" t="s">
        <v>40</v>
      </c>
      <c r="J1944">
        <v>2011</v>
      </c>
      <c r="K1944">
        <v>9</v>
      </c>
      <c r="L1944" t="s">
        <v>41</v>
      </c>
      <c r="M1944">
        <v>100</v>
      </c>
      <c r="N1944">
        <v>0</v>
      </c>
    </row>
    <row r="1945" spans="1:14" x14ac:dyDescent="0.25">
      <c r="A1945" t="s">
        <v>13</v>
      </c>
      <c r="B1945" t="s">
        <v>141</v>
      </c>
      <c r="C1945" t="s">
        <v>87</v>
      </c>
      <c r="D1945" t="s">
        <v>31</v>
      </c>
      <c r="E1945" t="s">
        <v>16</v>
      </c>
      <c r="F1945" t="s">
        <v>87</v>
      </c>
      <c r="G1945" t="s">
        <v>93</v>
      </c>
      <c r="H1945" t="s">
        <v>89</v>
      </c>
      <c r="I1945" t="s">
        <v>40</v>
      </c>
      <c r="J1945">
        <v>2012</v>
      </c>
      <c r="K1945">
        <v>10</v>
      </c>
      <c r="L1945" t="s">
        <v>41</v>
      </c>
      <c r="M1945">
        <v>620</v>
      </c>
      <c r="N1945">
        <v>0</v>
      </c>
    </row>
    <row r="1946" spans="1:14" x14ac:dyDescent="0.25">
      <c r="A1946" t="s">
        <v>13</v>
      </c>
      <c r="B1946" t="s">
        <v>142</v>
      </c>
      <c r="C1946" t="s">
        <v>87</v>
      </c>
      <c r="D1946" t="s">
        <v>42</v>
      </c>
      <c r="E1946" t="s">
        <v>16</v>
      </c>
      <c r="F1946" t="s">
        <v>87</v>
      </c>
      <c r="G1946" t="s">
        <v>93</v>
      </c>
      <c r="H1946" t="s">
        <v>89</v>
      </c>
      <c r="I1946" t="s">
        <v>43</v>
      </c>
      <c r="J1946">
        <v>2011</v>
      </c>
      <c r="K1946">
        <v>2</v>
      </c>
      <c r="L1946" t="s">
        <v>44</v>
      </c>
      <c r="M1946">
        <v>2500</v>
      </c>
      <c r="N1946">
        <v>0</v>
      </c>
    </row>
    <row r="1947" spans="1:14" x14ac:dyDescent="0.25">
      <c r="A1947" t="s">
        <v>13</v>
      </c>
      <c r="B1947" t="s">
        <v>142</v>
      </c>
      <c r="C1947" t="s">
        <v>87</v>
      </c>
      <c r="D1947" t="s">
        <v>42</v>
      </c>
      <c r="E1947" t="s">
        <v>16</v>
      </c>
      <c r="F1947" t="s">
        <v>87</v>
      </c>
      <c r="G1947" t="s">
        <v>93</v>
      </c>
      <c r="H1947" t="s">
        <v>89</v>
      </c>
      <c r="I1947" t="s">
        <v>43</v>
      </c>
      <c r="J1947">
        <v>2011</v>
      </c>
      <c r="K1947">
        <v>5</v>
      </c>
      <c r="L1947" t="s">
        <v>44</v>
      </c>
      <c r="M1947">
        <v>2500</v>
      </c>
      <c r="N1947">
        <v>0</v>
      </c>
    </row>
    <row r="1948" spans="1:14" x14ac:dyDescent="0.25">
      <c r="A1948" t="s">
        <v>13</v>
      </c>
      <c r="B1948" t="s">
        <v>142</v>
      </c>
      <c r="C1948" t="s">
        <v>87</v>
      </c>
      <c r="D1948" t="s">
        <v>42</v>
      </c>
      <c r="E1948" t="s">
        <v>16</v>
      </c>
      <c r="F1948" t="s">
        <v>87</v>
      </c>
      <c r="G1948" t="s">
        <v>93</v>
      </c>
      <c r="H1948" t="s">
        <v>89</v>
      </c>
      <c r="I1948" t="s">
        <v>43</v>
      </c>
      <c r="J1948">
        <v>2012</v>
      </c>
      <c r="K1948">
        <v>3</v>
      </c>
      <c r="L1948" t="s">
        <v>44</v>
      </c>
      <c r="M1948">
        <v>2525</v>
      </c>
      <c r="N1948">
        <v>0</v>
      </c>
    </row>
    <row r="1949" spans="1:14" x14ac:dyDescent="0.25">
      <c r="A1949" t="s">
        <v>13</v>
      </c>
      <c r="B1949" t="s">
        <v>142</v>
      </c>
      <c r="C1949" t="s">
        <v>87</v>
      </c>
      <c r="D1949" t="s">
        <v>42</v>
      </c>
      <c r="E1949" t="s">
        <v>16</v>
      </c>
      <c r="F1949" t="s">
        <v>87</v>
      </c>
      <c r="G1949" t="s">
        <v>93</v>
      </c>
      <c r="H1949" t="s">
        <v>89</v>
      </c>
      <c r="I1949" t="s">
        <v>43</v>
      </c>
      <c r="J1949">
        <v>2012</v>
      </c>
      <c r="K1949">
        <v>6</v>
      </c>
      <c r="L1949" t="s">
        <v>44</v>
      </c>
      <c r="M1949">
        <v>2525</v>
      </c>
      <c r="N1949">
        <v>0</v>
      </c>
    </row>
    <row r="1950" spans="1:14" x14ac:dyDescent="0.25">
      <c r="A1950" t="s">
        <v>13</v>
      </c>
      <c r="B1950" t="s">
        <v>147</v>
      </c>
      <c r="C1950" t="s">
        <v>87</v>
      </c>
      <c r="D1950" t="s">
        <v>42</v>
      </c>
      <c r="E1950" t="s">
        <v>16</v>
      </c>
      <c r="F1950" t="s">
        <v>87</v>
      </c>
      <c r="G1950" t="s">
        <v>93</v>
      </c>
      <c r="H1950" t="s">
        <v>89</v>
      </c>
      <c r="I1950" t="s">
        <v>45</v>
      </c>
      <c r="J1950">
        <v>2011</v>
      </c>
      <c r="K1950">
        <v>3</v>
      </c>
      <c r="L1950" t="s">
        <v>46</v>
      </c>
      <c r="M1950">
        <v>6717</v>
      </c>
      <c r="N1950">
        <v>0</v>
      </c>
    </row>
    <row r="1951" spans="1:14" x14ac:dyDescent="0.25">
      <c r="A1951" t="s">
        <v>13</v>
      </c>
      <c r="B1951" t="s">
        <v>147</v>
      </c>
      <c r="C1951" t="s">
        <v>87</v>
      </c>
      <c r="D1951" t="s">
        <v>42</v>
      </c>
      <c r="E1951" t="s">
        <v>16</v>
      </c>
      <c r="F1951" t="s">
        <v>87</v>
      </c>
      <c r="G1951" t="s">
        <v>93</v>
      </c>
      <c r="H1951" t="s">
        <v>89</v>
      </c>
      <c r="I1951" t="s">
        <v>45</v>
      </c>
      <c r="J1951">
        <v>2011</v>
      </c>
      <c r="K1951">
        <v>6</v>
      </c>
      <c r="L1951" t="s">
        <v>46</v>
      </c>
      <c r="M1951">
        <v>6717</v>
      </c>
      <c r="N1951">
        <v>0</v>
      </c>
    </row>
    <row r="1952" spans="1:14" x14ac:dyDescent="0.25">
      <c r="A1952" t="s">
        <v>13</v>
      </c>
      <c r="B1952" t="s">
        <v>147</v>
      </c>
      <c r="C1952" t="s">
        <v>87</v>
      </c>
      <c r="D1952" t="s">
        <v>42</v>
      </c>
      <c r="E1952" t="s">
        <v>16</v>
      </c>
      <c r="F1952" t="s">
        <v>87</v>
      </c>
      <c r="G1952" t="s">
        <v>93</v>
      </c>
      <c r="H1952" t="s">
        <v>89</v>
      </c>
      <c r="I1952" t="s">
        <v>45</v>
      </c>
      <c r="J1952">
        <v>2011</v>
      </c>
      <c r="K1952">
        <v>9</v>
      </c>
      <c r="L1952" t="s">
        <v>46</v>
      </c>
      <c r="M1952">
        <v>6717</v>
      </c>
      <c r="N1952">
        <v>0</v>
      </c>
    </row>
    <row r="1953" spans="1:14" x14ac:dyDescent="0.25">
      <c r="A1953" t="s">
        <v>13</v>
      </c>
      <c r="B1953" t="s">
        <v>147</v>
      </c>
      <c r="C1953" t="s">
        <v>87</v>
      </c>
      <c r="D1953" t="s">
        <v>42</v>
      </c>
      <c r="E1953" t="s">
        <v>16</v>
      </c>
      <c r="F1953" t="s">
        <v>87</v>
      </c>
      <c r="G1953" t="s">
        <v>93</v>
      </c>
      <c r="H1953" t="s">
        <v>89</v>
      </c>
      <c r="I1953" t="s">
        <v>45</v>
      </c>
      <c r="J1953">
        <v>2011</v>
      </c>
      <c r="K1953">
        <v>12</v>
      </c>
      <c r="L1953" t="s">
        <v>46</v>
      </c>
      <c r="M1953">
        <v>6717</v>
      </c>
      <c r="N1953">
        <v>0</v>
      </c>
    </row>
    <row r="1954" spans="1:14" x14ac:dyDescent="0.25">
      <c r="A1954" t="s">
        <v>13</v>
      </c>
      <c r="B1954" t="s">
        <v>147</v>
      </c>
      <c r="C1954" t="s">
        <v>87</v>
      </c>
      <c r="D1954" t="s">
        <v>42</v>
      </c>
      <c r="E1954" t="s">
        <v>16</v>
      </c>
      <c r="F1954" t="s">
        <v>87</v>
      </c>
      <c r="G1954" t="s">
        <v>93</v>
      </c>
      <c r="H1954" t="s">
        <v>89</v>
      </c>
      <c r="I1954" t="s">
        <v>45</v>
      </c>
      <c r="J1954">
        <v>2012</v>
      </c>
      <c r="K1954">
        <v>1</v>
      </c>
      <c r="L1954" t="s">
        <v>46</v>
      </c>
      <c r="M1954">
        <v>6000</v>
      </c>
      <c r="N1954">
        <v>72000</v>
      </c>
    </row>
    <row r="1955" spans="1:14" x14ac:dyDescent="0.25">
      <c r="A1955" t="s">
        <v>13</v>
      </c>
      <c r="B1955" t="s">
        <v>147</v>
      </c>
      <c r="C1955" t="s">
        <v>87</v>
      </c>
      <c r="D1955" t="s">
        <v>42</v>
      </c>
      <c r="E1955" t="s">
        <v>16</v>
      </c>
      <c r="F1955" t="s">
        <v>87</v>
      </c>
      <c r="G1955" t="s">
        <v>93</v>
      </c>
      <c r="H1955" t="s">
        <v>89</v>
      </c>
      <c r="I1955" t="s">
        <v>45</v>
      </c>
      <c r="J1955">
        <v>2012</v>
      </c>
      <c r="K1955">
        <v>12</v>
      </c>
      <c r="L1955" t="s">
        <v>46</v>
      </c>
      <c r="M1955">
        <v>6000</v>
      </c>
      <c r="N1955">
        <v>0</v>
      </c>
    </row>
    <row r="1956" spans="1:14" x14ac:dyDescent="0.25">
      <c r="A1956" t="s">
        <v>13</v>
      </c>
      <c r="B1956" t="s">
        <v>148</v>
      </c>
      <c r="C1956" t="s">
        <v>87</v>
      </c>
      <c r="D1956" t="s">
        <v>42</v>
      </c>
      <c r="E1956" t="s">
        <v>16</v>
      </c>
      <c r="F1956" t="s">
        <v>87</v>
      </c>
      <c r="G1956" t="s">
        <v>93</v>
      </c>
      <c r="H1956" t="s">
        <v>89</v>
      </c>
      <c r="I1956" t="s">
        <v>47</v>
      </c>
      <c r="J1956">
        <v>2011</v>
      </c>
      <c r="K1956">
        <v>1</v>
      </c>
      <c r="L1956" t="s">
        <v>48</v>
      </c>
      <c r="M1956">
        <v>1358</v>
      </c>
      <c r="N1956">
        <v>16300</v>
      </c>
    </row>
    <row r="1957" spans="1:14" x14ac:dyDescent="0.25">
      <c r="A1957" t="s">
        <v>13</v>
      </c>
      <c r="B1957" t="s">
        <v>148</v>
      </c>
      <c r="C1957" t="s">
        <v>87</v>
      </c>
      <c r="D1957" t="s">
        <v>42</v>
      </c>
      <c r="E1957" t="s">
        <v>16</v>
      </c>
      <c r="F1957" t="s">
        <v>87</v>
      </c>
      <c r="G1957" t="s">
        <v>93</v>
      </c>
      <c r="H1957" t="s">
        <v>89</v>
      </c>
      <c r="I1957" t="s">
        <v>47</v>
      </c>
      <c r="J1957">
        <v>2011</v>
      </c>
      <c r="K1957">
        <v>2</v>
      </c>
      <c r="L1957" t="s">
        <v>48</v>
      </c>
      <c r="M1957">
        <v>1358</v>
      </c>
      <c r="N1957">
        <v>0</v>
      </c>
    </row>
    <row r="1958" spans="1:14" x14ac:dyDescent="0.25">
      <c r="A1958" t="s">
        <v>13</v>
      </c>
      <c r="B1958" t="s">
        <v>148</v>
      </c>
      <c r="C1958" t="s">
        <v>87</v>
      </c>
      <c r="D1958" t="s">
        <v>42</v>
      </c>
      <c r="E1958" t="s">
        <v>16</v>
      </c>
      <c r="F1958" t="s">
        <v>87</v>
      </c>
      <c r="G1958" t="s">
        <v>93</v>
      </c>
      <c r="H1958" t="s">
        <v>89</v>
      </c>
      <c r="I1958" t="s">
        <v>47</v>
      </c>
      <c r="J1958">
        <v>2011</v>
      </c>
      <c r="K1958">
        <v>5</v>
      </c>
      <c r="L1958" t="s">
        <v>48</v>
      </c>
      <c r="M1958">
        <v>1358</v>
      </c>
      <c r="N1958">
        <v>0</v>
      </c>
    </row>
    <row r="1959" spans="1:14" x14ac:dyDescent="0.25">
      <c r="A1959" t="s">
        <v>13</v>
      </c>
      <c r="B1959" t="s">
        <v>148</v>
      </c>
      <c r="C1959" t="s">
        <v>87</v>
      </c>
      <c r="D1959" t="s">
        <v>42</v>
      </c>
      <c r="E1959" t="s">
        <v>16</v>
      </c>
      <c r="F1959" t="s">
        <v>87</v>
      </c>
      <c r="G1959" t="s">
        <v>93</v>
      </c>
      <c r="H1959" t="s">
        <v>89</v>
      </c>
      <c r="I1959" t="s">
        <v>47</v>
      </c>
      <c r="J1959">
        <v>2011</v>
      </c>
      <c r="K1959">
        <v>8</v>
      </c>
      <c r="L1959" t="s">
        <v>48</v>
      </c>
      <c r="M1959">
        <v>1358</v>
      </c>
      <c r="N1959">
        <v>0</v>
      </c>
    </row>
    <row r="1960" spans="1:14" x14ac:dyDescent="0.25">
      <c r="A1960" t="s">
        <v>13</v>
      </c>
      <c r="B1960" t="s">
        <v>149</v>
      </c>
      <c r="C1960" t="s">
        <v>87</v>
      </c>
      <c r="D1960" t="s">
        <v>15</v>
      </c>
      <c r="E1960" t="s">
        <v>16</v>
      </c>
      <c r="F1960" t="s">
        <v>87</v>
      </c>
      <c r="G1960" t="s">
        <v>95</v>
      </c>
      <c r="H1960" t="s">
        <v>49</v>
      </c>
      <c r="I1960" t="s">
        <v>14</v>
      </c>
      <c r="J1960">
        <v>2011</v>
      </c>
      <c r="K1960">
        <v>11</v>
      </c>
      <c r="L1960" t="s">
        <v>18</v>
      </c>
      <c r="M1960">
        <v>58934.14</v>
      </c>
      <c r="N1960">
        <v>0</v>
      </c>
    </row>
    <row r="1961" spans="1:14" x14ac:dyDescent="0.25">
      <c r="A1961" t="s">
        <v>13</v>
      </c>
      <c r="B1961" t="s">
        <v>149</v>
      </c>
      <c r="C1961" t="s">
        <v>87</v>
      </c>
      <c r="D1961" t="s">
        <v>15</v>
      </c>
      <c r="E1961" t="s">
        <v>16</v>
      </c>
      <c r="F1961" t="s">
        <v>87</v>
      </c>
      <c r="G1961" t="s">
        <v>95</v>
      </c>
      <c r="H1961" t="s">
        <v>49</v>
      </c>
      <c r="I1961" t="s">
        <v>14</v>
      </c>
      <c r="J1961">
        <v>2011</v>
      </c>
      <c r="K1961">
        <v>12</v>
      </c>
      <c r="L1961" t="s">
        <v>18</v>
      </c>
      <c r="M1961">
        <v>60430.080000000002</v>
      </c>
      <c r="N1961">
        <v>0</v>
      </c>
    </row>
    <row r="1962" spans="1:14" x14ac:dyDescent="0.25">
      <c r="A1962" t="s">
        <v>13</v>
      </c>
      <c r="B1962" t="s">
        <v>150</v>
      </c>
      <c r="C1962" t="s">
        <v>87</v>
      </c>
      <c r="D1962" t="s">
        <v>15</v>
      </c>
      <c r="E1962" t="s">
        <v>16</v>
      </c>
      <c r="F1962" t="s">
        <v>87</v>
      </c>
      <c r="G1962" t="s">
        <v>95</v>
      </c>
      <c r="H1962" t="s">
        <v>49</v>
      </c>
      <c r="I1962" t="s">
        <v>57</v>
      </c>
      <c r="J1962">
        <v>2011</v>
      </c>
      <c r="K1962">
        <v>5</v>
      </c>
      <c r="L1962" t="s">
        <v>59</v>
      </c>
      <c r="M1962">
        <v>13979.52</v>
      </c>
      <c r="N1962">
        <v>0</v>
      </c>
    </row>
    <row r="1963" spans="1:14" x14ac:dyDescent="0.25">
      <c r="A1963" t="s">
        <v>13</v>
      </c>
      <c r="B1963" t="s">
        <v>151</v>
      </c>
      <c r="C1963" t="s">
        <v>87</v>
      </c>
      <c r="D1963" t="s">
        <v>19</v>
      </c>
      <c r="E1963" t="s">
        <v>16</v>
      </c>
      <c r="F1963" t="s">
        <v>87</v>
      </c>
      <c r="G1963" t="s">
        <v>95</v>
      </c>
      <c r="H1963" t="s">
        <v>49</v>
      </c>
      <c r="I1963" t="s">
        <v>20</v>
      </c>
      <c r="J1963">
        <v>2010</v>
      </c>
      <c r="K1963">
        <v>4</v>
      </c>
      <c r="L1963" t="s">
        <v>21</v>
      </c>
      <c r="M1963">
        <v>5080.1400000000003</v>
      </c>
      <c r="N1963">
        <v>-39300</v>
      </c>
    </row>
    <row r="1964" spans="1:14" x14ac:dyDescent="0.25">
      <c r="A1964" t="s">
        <v>13</v>
      </c>
      <c r="B1964" t="s">
        <v>207</v>
      </c>
      <c r="C1964" t="s">
        <v>87</v>
      </c>
      <c r="D1964" t="s">
        <v>19</v>
      </c>
      <c r="E1964" t="s">
        <v>16</v>
      </c>
      <c r="F1964" t="s">
        <v>87</v>
      </c>
      <c r="G1964" t="s">
        <v>95</v>
      </c>
      <c r="H1964" t="s">
        <v>49</v>
      </c>
      <c r="I1964" t="s">
        <v>60</v>
      </c>
      <c r="J1964">
        <v>2011</v>
      </c>
      <c r="K1964">
        <v>1</v>
      </c>
      <c r="L1964" t="s">
        <v>61</v>
      </c>
      <c r="M1964">
        <v>0</v>
      </c>
      <c r="N1964">
        <v>1000</v>
      </c>
    </row>
    <row r="1965" spans="1:14" x14ac:dyDescent="0.25">
      <c r="A1965" t="s">
        <v>13</v>
      </c>
      <c r="B1965" t="s">
        <v>207</v>
      </c>
      <c r="C1965" t="s">
        <v>87</v>
      </c>
      <c r="D1965" t="s">
        <v>19</v>
      </c>
      <c r="E1965" t="s">
        <v>16</v>
      </c>
      <c r="F1965" t="s">
        <v>87</v>
      </c>
      <c r="G1965" t="s">
        <v>95</v>
      </c>
      <c r="H1965" t="s">
        <v>49</v>
      </c>
      <c r="I1965" t="s">
        <v>60</v>
      </c>
      <c r="J1965">
        <v>2012</v>
      </c>
      <c r="K1965">
        <v>10</v>
      </c>
      <c r="L1965" t="s">
        <v>75</v>
      </c>
      <c r="M1965">
        <v>12.03</v>
      </c>
      <c r="N1965">
        <v>0</v>
      </c>
    </row>
    <row r="1966" spans="1:14" x14ac:dyDescent="0.25">
      <c r="A1966" t="s">
        <v>13</v>
      </c>
      <c r="B1966" t="s">
        <v>152</v>
      </c>
      <c r="C1966" t="s">
        <v>87</v>
      </c>
      <c r="D1966" t="s">
        <v>19</v>
      </c>
      <c r="E1966" t="s">
        <v>16</v>
      </c>
      <c r="F1966" t="s">
        <v>87</v>
      </c>
      <c r="G1966" t="s">
        <v>95</v>
      </c>
      <c r="H1966" t="s">
        <v>49</v>
      </c>
      <c r="I1966" t="s">
        <v>22</v>
      </c>
      <c r="J1966">
        <v>2012</v>
      </c>
      <c r="K1966">
        <v>5</v>
      </c>
      <c r="L1966" t="s">
        <v>23</v>
      </c>
      <c r="M1966">
        <v>4796.43</v>
      </c>
      <c r="N1966">
        <v>0</v>
      </c>
    </row>
    <row r="1967" spans="1:14" x14ac:dyDescent="0.25">
      <c r="A1967" t="s">
        <v>13</v>
      </c>
      <c r="B1967" t="s">
        <v>152</v>
      </c>
      <c r="C1967" t="s">
        <v>87</v>
      </c>
      <c r="D1967" t="s">
        <v>19</v>
      </c>
      <c r="E1967" t="s">
        <v>16</v>
      </c>
      <c r="F1967" t="s">
        <v>87</v>
      </c>
      <c r="G1967" t="s">
        <v>95</v>
      </c>
      <c r="H1967" t="s">
        <v>49</v>
      </c>
      <c r="I1967" t="s">
        <v>22</v>
      </c>
      <c r="J1967">
        <v>2012</v>
      </c>
      <c r="K1967">
        <v>10</v>
      </c>
      <c r="L1967" t="s">
        <v>23</v>
      </c>
      <c r="M1967">
        <v>5224.3900000000003</v>
      </c>
      <c r="N1967">
        <v>0</v>
      </c>
    </row>
    <row r="1968" spans="1:14" x14ac:dyDescent="0.25">
      <c r="A1968" t="s">
        <v>13</v>
      </c>
      <c r="B1968" t="s">
        <v>153</v>
      </c>
      <c r="C1968" t="s">
        <v>87</v>
      </c>
      <c r="D1968" t="s">
        <v>19</v>
      </c>
      <c r="E1968" t="s">
        <v>16</v>
      </c>
      <c r="F1968" t="s">
        <v>87</v>
      </c>
      <c r="G1968" t="s">
        <v>95</v>
      </c>
      <c r="H1968" t="s">
        <v>49</v>
      </c>
      <c r="I1968" t="s">
        <v>24</v>
      </c>
      <c r="J1968">
        <v>2010</v>
      </c>
      <c r="K1968">
        <v>1</v>
      </c>
      <c r="L1968" t="s">
        <v>25</v>
      </c>
      <c r="M1968">
        <v>237.85</v>
      </c>
      <c r="N1968">
        <v>0</v>
      </c>
    </row>
    <row r="1969" spans="1:14" x14ac:dyDescent="0.25">
      <c r="A1969" t="s">
        <v>13</v>
      </c>
      <c r="B1969" t="s">
        <v>153</v>
      </c>
      <c r="C1969" t="s">
        <v>87</v>
      </c>
      <c r="D1969" t="s">
        <v>19</v>
      </c>
      <c r="E1969" t="s">
        <v>16</v>
      </c>
      <c r="F1969" t="s">
        <v>87</v>
      </c>
      <c r="G1969" t="s">
        <v>95</v>
      </c>
      <c r="H1969" t="s">
        <v>49</v>
      </c>
      <c r="I1969" t="s">
        <v>24</v>
      </c>
      <c r="J1969">
        <v>2010</v>
      </c>
      <c r="K1969">
        <v>10</v>
      </c>
      <c r="L1969" t="s">
        <v>25</v>
      </c>
      <c r="M1969">
        <v>773.95</v>
      </c>
      <c r="N1969">
        <v>0</v>
      </c>
    </row>
    <row r="1970" spans="1:14" x14ac:dyDescent="0.25">
      <c r="A1970" t="s">
        <v>13</v>
      </c>
      <c r="B1970" t="s">
        <v>154</v>
      </c>
      <c r="C1970" t="s">
        <v>87</v>
      </c>
      <c r="D1970" t="s">
        <v>19</v>
      </c>
      <c r="E1970" t="s">
        <v>16</v>
      </c>
      <c r="F1970" t="s">
        <v>87</v>
      </c>
      <c r="G1970" t="s">
        <v>95</v>
      </c>
      <c r="H1970" t="s">
        <v>49</v>
      </c>
      <c r="I1970" t="s">
        <v>26</v>
      </c>
      <c r="J1970">
        <v>2010</v>
      </c>
      <c r="K1970">
        <v>3</v>
      </c>
      <c r="L1970" t="s">
        <v>50</v>
      </c>
      <c r="M1970">
        <v>8206.2000000000007</v>
      </c>
      <c r="N1970">
        <v>0</v>
      </c>
    </row>
    <row r="1971" spans="1:14" x14ac:dyDescent="0.25">
      <c r="A1971" t="s">
        <v>13</v>
      </c>
      <c r="B1971" t="s">
        <v>154</v>
      </c>
      <c r="C1971" t="s">
        <v>87</v>
      </c>
      <c r="D1971" t="s">
        <v>19</v>
      </c>
      <c r="E1971" t="s">
        <v>16</v>
      </c>
      <c r="F1971" t="s">
        <v>87</v>
      </c>
      <c r="G1971" t="s">
        <v>95</v>
      </c>
      <c r="H1971" t="s">
        <v>49</v>
      </c>
      <c r="I1971" t="s">
        <v>26</v>
      </c>
      <c r="J1971">
        <v>2011</v>
      </c>
      <c r="K1971">
        <v>3</v>
      </c>
      <c r="L1971" t="s">
        <v>50</v>
      </c>
      <c r="M1971">
        <v>11199.47</v>
      </c>
      <c r="N1971">
        <v>0</v>
      </c>
    </row>
    <row r="1972" spans="1:14" x14ac:dyDescent="0.25">
      <c r="A1972" t="s">
        <v>13</v>
      </c>
      <c r="B1972" t="s">
        <v>154</v>
      </c>
      <c r="C1972" t="s">
        <v>87</v>
      </c>
      <c r="D1972" t="s">
        <v>19</v>
      </c>
      <c r="E1972" t="s">
        <v>16</v>
      </c>
      <c r="F1972" t="s">
        <v>87</v>
      </c>
      <c r="G1972" t="s">
        <v>95</v>
      </c>
      <c r="H1972" t="s">
        <v>49</v>
      </c>
      <c r="I1972" t="s">
        <v>26</v>
      </c>
      <c r="J1972">
        <v>2011</v>
      </c>
      <c r="K1972">
        <v>7</v>
      </c>
      <c r="L1972" t="s">
        <v>50</v>
      </c>
      <c r="M1972">
        <v>13246.69</v>
      </c>
      <c r="N1972">
        <v>0</v>
      </c>
    </row>
    <row r="1973" spans="1:14" x14ac:dyDescent="0.25">
      <c r="A1973" t="s">
        <v>13</v>
      </c>
      <c r="B1973" t="s">
        <v>154</v>
      </c>
      <c r="C1973" t="s">
        <v>87</v>
      </c>
      <c r="D1973" t="s">
        <v>19</v>
      </c>
      <c r="E1973" t="s">
        <v>16</v>
      </c>
      <c r="F1973" t="s">
        <v>87</v>
      </c>
      <c r="G1973" t="s">
        <v>95</v>
      </c>
      <c r="H1973" t="s">
        <v>49</v>
      </c>
      <c r="I1973" t="s">
        <v>26</v>
      </c>
      <c r="J1973">
        <v>2012</v>
      </c>
      <c r="K1973">
        <v>3</v>
      </c>
      <c r="L1973" t="s">
        <v>50</v>
      </c>
      <c r="M1973">
        <v>14518.71</v>
      </c>
      <c r="N1973">
        <v>0</v>
      </c>
    </row>
    <row r="1974" spans="1:14" x14ac:dyDescent="0.25">
      <c r="A1974" t="s">
        <v>13</v>
      </c>
      <c r="B1974" t="s">
        <v>158</v>
      </c>
      <c r="C1974" t="s">
        <v>87</v>
      </c>
      <c r="D1974" t="s">
        <v>28</v>
      </c>
      <c r="E1974" t="s">
        <v>16</v>
      </c>
      <c r="F1974" t="s">
        <v>87</v>
      </c>
      <c r="G1974" t="s">
        <v>95</v>
      </c>
      <c r="H1974" t="s">
        <v>49</v>
      </c>
      <c r="I1974" t="s">
        <v>29</v>
      </c>
      <c r="J1974">
        <v>2010</v>
      </c>
      <c r="K1974">
        <v>10</v>
      </c>
      <c r="L1974" t="s">
        <v>30</v>
      </c>
      <c r="M1974">
        <v>3106.64</v>
      </c>
      <c r="N1974">
        <v>0</v>
      </c>
    </row>
    <row r="1975" spans="1:14" x14ac:dyDescent="0.25">
      <c r="A1975" t="s">
        <v>13</v>
      </c>
      <c r="B1975" t="s">
        <v>158</v>
      </c>
      <c r="C1975" t="s">
        <v>87</v>
      </c>
      <c r="D1975" t="s">
        <v>28</v>
      </c>
      <c r="E1975" t="s">
        <v>16</v>
      </c>
      <c r="F1975" t="s">
        <v>87</v>
      </c>
      <c r="G1975" t="s">
        <v>95</v>
      </c>
      <c r="H1975" t="s">
        <v>49</v>
      </c>
      <c r="I1975" t="s">
        <v>29</v>
      </c>
      <c r="J1975">
        <v>2010</v>
      </c>
      <c r="K1975">
        <v>11</v>
      </c>
      <c r="L1975" t="s">
        <v>30</v>
      </c>
      <c r="M1975">
        <v>5615.52</v>
      </c>
      <c r="N1975">
        <v>0</v>
      </c>
    </row>
    <row r="1976" spans="1:14" x14ac:dyDescent="0.25">
      <c r="A1976" t="s">
        <v>13</v>
      </c>
      <c r="B1976" t="s">
        <v>158</v>
      </c>
      <c r="C1976" t="s">
        <v>87</v>
      </c>
      <c r="D1976" t="s">
        <v>28</v>
      </c>
      <c r="E1976" t="s">
        <v>16</v>
      </c>
      <c r="F1976" t="s">
        <v>87</v>
      </c>
      <c r="G1976" t="s">
        <v>95</v>
      </c>
      <c r="H1976" t="s">
        <v>49</v>
      </c>
      <c r="I1976" t="s">
        <v>29</v>
      </c>
      <c r="J1976">
        <v>2011</v>
      </c>
      <c r="K1976">
        <v>10</v>
      </c>
      <c r="L1976" t="s">
        <v>30</v>
      </c>
      <c r="M1976">
        <v>543.16999999999996</v>
      </c>
      <c r="N1976">
        <v>0</v>
      </c>
    </row>
    <row r="1977" spans="1:14" x14ac:dyDescent="0.25">
      <c r="A1977" t="s">
        <v>13</v>
      </c>
      <c r="B1977" t="s">
        <v>158</v>
      </c>
      <c r="C1977" t="s">
        <v>87</v>
      </c>
      <c r="D1977" t="s">
        <v>28</v>
      </c>
      <c r="E1977" t="s">
        <v>16</v>
      </c>
      <c r="F1977" t="s">
        <v>87</v>
      </c>
      <c r="G1977" t="s">
        <v>95</v>
      </c>
      <c r="H1977" t="s">
        <v>49</v>
      </c>
      <c r="I1977" t="s">
        <v>29</v>
      </c>
      <c r="J1977">
        <v>2012</v>
      </c>
      <c r="K1977">
        <v>3</v>
      </c>
      <c r="L1977" t="s">
        <v>30</v>
      </c>
      <c r="M1977">
        <v>419.87</v>
      </c>
      <c r="N1977">
        <v>0</v>
      </c>
    </row>
    <row r="1978" spans="1:14" x14ac:dyDescent="0.25">
      <c r="A1978" t="s">
        <v>13</v>
      </c>
      <c r="B1978" t="s">
        <v>211</v>
      </c>
      <c r="C1978" t="s">
        <v>87</v>
      </c>
      <c r="D1978" t="s">
        <v>28</v>
      </c>
      <c r="E1978" t="s">
        <v>16</v>
      </c>
      <c r="F1978" t="s">
        <v>87</v>
      </c>
      <c r="G1978" t="s">
        <v>95</v>
      </c>
      <c r="H1978" t="s">
        <v>49</v>
      </c>
      <c r="I1978" t="s">
        <v>55</v>
      </c>
      <c r="J1978">
        <v>2011</v>
      </c>
      <c r="K1978">
        <v>6</v>
      </c>
      <c r="L1978" t="s">
        <v>56</v>
      </c>
      <c r="M1978">
        <v>371.02</v>
      </c>
      <c r="N1978">
        <v>0</v>
      </c>
    </row>
    <row r="1979" spans="1:14" x14ac:dyDescent="0.25">
      <c r="A1979" t="s">
        <v>13</v>
      </c>
      <c r="B1979" t="s">
        <v>159</v>
      </c>
      <c r="C1979" t="s">
        <v>87</v>
      </c>
      <c r="D1979" t="s">
        <v>31</v>
      </c>
      <c r="E1979" t="s">
        <v>16</v>
      </c>
      <c r="F1979" t="s">
        <v>87</v>
      </c>
      <c r="G1979" t="s">
        <v>95</v>
      </c>
      <c r="H1979" t="s">
        <v>49</v>
      </c>
      <c r="I1979" t="s">
        <v>32</v>
      </c>
      <c r="J1979">
        <v>2011</v>
      </c>
      <c r="K1979">
        <v>12</v>
      </c>
      <c r="L1979" t="s">
        <v>33</v>
      </c>
      <c r="M1979">
        <v>1005.36</v>
      </c>
      <c r="N1979">
        <v>0</v>
      </c>
    </row>
    <row r="1980" spans="1:14" x14ac:dyDescent="0.25">
      <c r="A1980" t="s">
        <v>13</v>
      </c>
      <c r="B1980" t="s">
        <v>159</v>
      </c>
      <c r="C1980" t="s">
        <v>87</v>
      </c>
      <c r="D1980" t="s">
        <v>31</v>
      </c>
      <c r="E1980" t="s">
        <v>16</v>
      </c>
      <c r="F1980" t="s">
        <v>87</v>
      </c>
      <c r="G1980" t="s">
        <v>95</v>
      </c>
      <c r="H1980" t="s">
        <v>49</v>
      </c>
      <c r="I1980" t="s">
        <v>32</v>
      </c>
      <c r="J1980">
        <v>2012</v>
      </c>
      <c r="K1980">
        <v>10</v>
      </c>
      <c r="L1980" t="s">
        <v>33</v>
      </c>
      <c r="M1980">
        <v>242.14</v>
      </c>
      <c r="N1980">
        <v>0</v>
      </c>
    </row>
    <row r="1981" spans="1:14" x14ac:dyDescent="0.25">
      <c r="A1981" t="s">
        <v>13</v>
      </c>
      <c r="B1981" t="s">
        <v>161</v>
      </c>
      <c r="C1981" t="s">
        <v>87</v>
      </c>
      <c r="D1981" t="s">
        <v>31</v>
      </c>
      <c r="E1981" t="s">
        <v>16</v>
      </c>
      <c r="F1981" t="s">
        <v>87</v>
      </c>
      <c r="G1981" t="s">
        <v>95</v>
      </c>
      <c r="H1981" t="s">
        <v>49</v>
      </c>
      <c r="I1981" t="s">
        <v>73</v>
      </c>
      <c r="J1981">
        <v>2011</v>
      </c>
      <c r="K1981">
        <v>7</v>
      </c>
      <c r="L1981" t="s">
        <v>74</v>
      </c>
      <c r="M1981">
        <v>3599.82</v>
      </c>
      <c r="N1981">
        <v>0</v>
      </c>
    </row>
    <row r="1982" spans="1:14" x14ac:dyDescent="0.25">
      <c r="A1982" t="s">
        <v>13</v>
      </c>
      <c r="B1982" t="s">
        <v>184</v>
      </c>
      <c r="C1982" t="s">
        <v>87</v>
      </c>
      <c r="D1982" t="s">
        <v>31</v>
      </c>
      <c r="E1982" t="s">
        <v>16</v>
      </c>
      <c r="F1982" t="s">
        <v>87</v>
      </c>
      <c r="G1982" t="s">
        <v>95</v>
      </c>
      <c r="H1982" t="s">
        <v>49</v>
      </c>
      <c r="I1982" t="s">
        <v>36</v>
      </c>
      <c r="J1982">
        <v>2011</v>
      </c>
      <c r="K1982">
        <v>1</v>
      </c>
      <c r="L1982" t="s">
        <v>37</v>
      </c>
      <c r="M1982">
        <v>11705</v>
      </c>
      <c r="N1982">
        <v>145000</v>
      </c>
    </row>
    <row r="1983" spans="1:14" x14ac:dyDescent="0.25">
      <c r="A1983" t="s">
        <v>13</v>
      </c>
      <c r="B1983" t="s">
        <v>184</v>
      </c>
      <c r="C1983" t="s">
        <v>87</v>
      </c>
      <c r="D1983" t="s">
        <v>31</v>
      </c>
      <c r="E1983" t="s">
        <v>16</v>
      </c>
      <c r="F1983" t="s">
        <v>87</v>
      </c>
      <c r="G1983" t="s">
        <v>95</v>
      </c>
      <c r="H1983" t="s">
        <v>49</v>
      </c>
      <c r="I1983" t="s">
        <v>36</v>
      </c>
      <c r="J1983">
        <v>2012</v>
      </c>
      <c r="K1983">
        <v>3</v>
      </c>
      <c r="L1983" t="s">
        <v>37</v>
      </c>
      <c r="M1983">
        <v>11190</v>
      </c>
      <c r="N1983">
        <v>0</v>
      </c>
    </row>
    <row r="1984" spans="1:14" x14ac:dyDescent="0.25">
      <c r="A1984" t="s">
        <v>13</v>
      </c>
      <c r="B1984" t="s">
        <v>218</v>
      </c>
      <c r="C1984" t="s">
        <v>87</v>
      </c>
      <c r="D1984" t="s">
        <v>31</v>
      </c>
      <c r="E1984" t="s">
        <v>16</v>
      </c>
      <c r="F1984" t="s">
        <v>87</v>
      </c>
      <c r="G1984" t="s">
        <v>95</v>
      </c>
      <c r="H1984" t="s">
        <v>49</v>
      </c>
      <c r="I1984" t="s">
        <v>40</v>
      </c>
      <c r="J1984">
        <v>2010</v>
      </c>
      <c r="K1984">
        <v>3</v>
      </c>
      <c r="L1984" t="s">
        <v>41</v>
      </c>
      <c r="M1984">
        <v>237.19</v>
      </c>
      <c r="N1984">
        <v>0</v>
      </c>
    </row>
    <row r="1985" spans="1:14" x14ac:dyDescent="0.25">
      <c r="A1985" t="s">
        <v>13</v>
      </c>
      <c r="B1985" t="s">
        <v>218</v>
      </c>
      <c r="C1985" t="s">
        <v>87</v>
      </c>
      <c r="D1985" t="s">
        <v>31</v>
      </c>
      <c r="E1985" t="s">
        <v>16</v>
      </c>
      <c r="F1985" t="s">
        <v>87</v>
      </c>
      <c r="G1985" t="s">
        <v>95</v>
      </c>
      <c r="H1985" t="s">
        <v>49</v>
      </c>
      <c r="I1985" t="s">
        <v>40</v>
      </c>
      <c r="J1985">
        <v>2011</v>
      </c>
      <c r="K1985">
        <v>6</v>
      </c>
      <c r="L1985" t="s">
        <v>41</v>
      </c>
      <c r="M1985">
        <v>20626.21</v>
      </c>
      <c r="N1985">
        <v>0</v>
      </c>
    </row>
    <row r="1986" spans="1:14" x14ac:dyDescent="0.25">
      <c r="A1986" t="s">
        <v>13</v>
      </c>
      <c r="B1986" t="s">
        <v>218</v>
      </c>
      <c r="C1986" t="s">
        <v>87</v>
      </c>
      <c r="D1986" t="s">
        <v>31</v>
      </c>
      <c r="E1986" t="s">
        <v>16</v>
      </c>
      <c r="F1986" t="s">
        <v>87</v>
      </c>
      <c r="G1986" t="s">
        <v>95</v>
      </c>
      <c r="H1986" t="s">
        <v>49</v>
      </c>
      <c r="I1986" t="s">
        <v>40</v>
      </c>
      <c r="J1986">
        <v>2011</v>
      </c>
      <c r="K1986">
        <v>9</v>
      </c>
      <c r="L1986" t="s">
        <v>41</v>
      </c>
      <c r="M1986">
        <v>2055.91</v>
      </c>
      <c r="N1986">
        <v>0</v>
      </c>
    </row>
    <row r="1987" spans="1:14" x14ac:dyDescent="0.25">
      <c r="A1987" t="s">
        <v>13</v>
      </c>
      <c r="B1987" t="s">
        <v>218</v>
      </c>
      <c r="C1987" t="s">
        <v>87</v>
      </c>
      <c r="D1987" t="s">
        <v>31</v>
      </c>
      <c r="E1987" t="s">
        <v>16</v>
      </c>
      <c r="F1987" t="s">
        <v>87</v>
      </c>
      <c r="G1987" t="s">
        <v>95</v>
      </c>
      <c r="H1987" t="s">
        <v>49</v>
      </c>
      <c r="I1987" t="s">
        <v>40</v>
      </c>
      <c r="J1987">
        <v>2011</v>
      </c>
      <c r="K1987">
        <v>10</v>
      </c>
      <c r="L1987" t="s">
        <v>41</v>
      </c>
      <c r="M1987">
        <v>12538.57</v>
      </c>
      <c r="N1987">
        <v>0</v>
      </c>
    </row>
    <row r="1988" spans="1:14" x14ac:dyDescent="0.25">
      <c r="A1988" t="s">
        <v>13</v>
      </c>
      <c r="B1988" t="s">
        <v>218</v>
      </c>
      <c r="C1988" t="s">
        <v>87</v>
      </c>
      <c r="D1988" t="s">
        <v>31</v>
      </c>
      <c r="E1988" t="s">
        <v>16</v>
      </c>
      <c r="F1988" t="s">
        <v>87</v>
      </c>
      <c r="G1988" t="s">
        <v>95</v>
      </c>
      <c r="H1988" t="s">
        <v>49</v>
      </c>
      <c r="I1988" t="s">
        <v>40</v>
      </c>
      <c r="J1988">
        <v>2012</v>
      </c>
      <c r="K1988">
        <v>1</v>
      </c>
      <c r="L1988" t="s">
        <v>41</v>
      </c>
      <c r="M1988">
        <v>868</v>
      </c>
      <c r="N1988">
        <v>162800</v>
      </c>
    </row>
    <row r="1989" spans="1:14" x14ac:dyDescent="0.25">
      <c r="A1989" t="s">
        <v>13</v>
      </c>
      <c r="B1989" t="s">
        <v>218</v>
      </c>
      <c r="C1989" t="s">
        <v>87</v>
      </c>
      <c r="D1989" t="s">
        <v>31</v>
      </c>
      <c r="E1989" t="s">
        <v>16</v>
      </c>
      <c r="F1989" t="s">
        <v>87</v>
      </c>
      <c r="G1989" t="s">
        <v>95</v>
      </c>
      <c r="H1989" t="s">
        <v>49</v>
      </c>
      <c r="I1989" t="s">
        <v>40</v>
      </c>
      <c r="J1989">
        <v>2012</v>
      </c>
      <c r="K1989">
        <v>2</v>
      </c>
      <c r="L1989" t="s">
        <v>41</v>
      </c>
      <c r="M1989">
        <v>2132.9499999999998</v>
      </c>
      <c r="N1989">
        <v>0</v>
      </c>
    </row>
    <row r="1990" spans="1:14" x14ac:dyDescent="0.25">
      <c r="A1990" t="s">
        <v>13</v>
      </c>
      <c r="B1990" t="s">
        <v>218</v>
      </c>
      <c r="C1990" t="s">
        <v>87</v>
      </c>
      <c r="D1990" t="s">
        <v>31</v>
      </c>
      <c r="E1990" t="s">
        <v>16</v>
      </c>
      <c r="F1990" t="s">
        <v>87</v>
      </c>
      <c r="G1990" t="s">
        <v>95</v>
      </c>
      <c r="H1990" t="s">
        <v>49</v>
      </c>
      <c r="I1990" t="s">
        <v>40</v>
      </c>
      <c r="J1990">
        <v>2012</v>
      </c>
      <c r="K1990">
        <v>3</v>
      </c>
      <c r="L1990" t="s">
        <v>41</v>
      </c>
      <c r="M1990">
        <v>1087.57</v>
      </c>
      <c r="N1990">
        <v>0</v>
      </c>
    </row>
    <row r="1991" spans="1:14" x14ac:dyDescent="0.25">
      <c r="A1991" t="s">
        <v>13</v>
      </c>
      <c r="B1991" t="s">
        <v>187</v>
      </c>
      <c r="C1991" t="s">
        <v>87</v>
      </c>
      <c r="D1991" t="s">
        <v>42</v>
      </c>
      <c r="E1991" t="s">
        <v>16</v>
      </c>
      <c r="F1991" t="s">
        <v>87</v>
      </c>
      <c r="G1991" t="s">
        <v>95</v>
      </c>
      <c r="H1991" t="s">
        <v>49</v>
      </c>
      <c r="I1991" t="s">
        <v>70</v>
      </c>
      <c r="J1991">
        <v>2011</v>
      </c>
      <c r="K1991">
        <v>2</v>
      </c>
      <c r="L1991" t="s">
        <v>98</v>
      </c>
      <c r="M1991">
        <v>58</v>
      </c>
      <c r="N1991">
        <v>0</v>
      </c>
    </row>
    <row r="1992" spans="1:14" x14ac:dyDescent="0.25">
      <c r="A1992" t="s">
        <v>13</v>
      </c>
      <c r="B1992" t="s">
        <v>162</v>
      </c>
      <c r="C1992" t="s">
        <v>87</v>
      </c>
      <c r="D1992" t="s">
        <v>42</v>
      </c>
      <c r="E1992" t="s">
        <v>16</v>
      </c>
      <c r="F1992" t="s">
        <v>87</v>
      </c>
      <c r="G1992" t="s">
        <v>95</v>
      </c>
      <c r="H1992" t="s">
        <v>49</v>
      </c>
      <c r="I1992" t="s">
        <v>51</v>
      </c>
      <c r="J1992">
        <v>2012</v>
      </c>
      <c r="K1992">
        <v>1</v>
      </c>
      <c r="L1992" t="s">
        <v>52</v>
      </c>
      <c r="M1992">
        <v>592</v>
      </c>
      <c r="N1992">
        <v>7100</v>
      </c>
    </row>
    <row r="1993" spans="1:14" x14ac:dyDescent="0.25">
      <c r="A1993" t="s">
        <v>13</v>
      </c>
      <c r="B1993" t="s">
        <v>164</v>
      </c>
      <c r="C1993" t="s">
        <v>87</v>
      </c>
      <c r="D1993" t="s">
        <v>42</v>
      </c>
      <c r="E1993" t="s">
        <v>16</v>
      </c>
      <c r="F1993" t="s">
        <v>87</v>
      </c>
      <c r="G1993" t="s">
        <v>95</v>
      </c>
      <c r="H1993" t="s">
        <v>49</v>
      </c>
      <c r="I1993" t="s">
        <v>45</v>
      </c>
      <c r="J1993">
        <v>2012</v>
      </c>
      <c r="K1993">
        <v>1</v>
      </c>
      <c r="L1993" t="s">
        <v>46</v>
      </c>
      <c r="M1993">
        <v>8075</v>
      </c>
      <c r="N1993">
        <v>96900</v>
      </c>
    </row>
    <row r="1994" spans="1:14" x14ac:dyDescent="0.25">
      <c r="A1994" t="s">
        <v>13</v>
      </c>
      <c r="B1994" t="s">
        <v>164</v>
      </c>
      <c r="C1994" t="s">
        <v>87</v>
      </c>
      <c r="D1994" t="s">
        <v>42</v>
      </c>
      <c r="E1994" t="s">
        <v>16</v>
      </c>
      <c r="F1994" t="s">
        <v>87</v>
      </c>
      <c r="G1994" t="s">
        <v>95</v>
      </c>
      <c r="H1994" t="s">
        <v>49</v>
      </c>
      <c r="I1994" t="s">
        <v>45</v>
      </c>
      <c r="J1994">
        <v>2012</v>
      </c>
      <c r="K1994">
        <v>4</v>
      </c>
      <c r="L1994" t="s">
        <v>46</v>
      </c>
      <c r="M1994">
        <v>8075</v>
      </c>
      <c r="N1994">
        <v>0</v>
      </c>
    </row>
    <row r="1995" spans="1:14" x14ac:dyDescent="0.25">
      <c r="A1995" t="s">
        <v>13</v>
      </c>
      <c r="B1995" t="s">
        <v>164</v>
      </c>
      <c r="C1995" t="s">
        <v>87</v>
      </c>
      <c r="D1995" t="s">
        <v>42</v>
      </c>
      <c r="E1995" t="s">
        <v>16</v>
      </c>
      <c r="F1995" t="s">
        <v>87</v>
      </c>
      <c r="G1995" t="s">
        <v>95</v>
      </c>
      <c r="H1995" t="s">
        <v>49</v>
      </c>
      <c r="I1995" t="s">
        <v>45</v>
      </c>
      <c r="J1995">
        <v>2012</v>
      </c>
      <c r="K1995">
        <v>7</v>
      </c>
      <c r="L1995" t="s">
        <v>46</v>
      </c>
      <c r="M1995">
        <v>8075</v>
      </c>
      <c r="N1995">
        <v>0</v>
      </c>
    </row>
    <row r="1996" spans="1:14" x14ac:dyDescent="0.25">
      <c r="A1996" t="s">
        <v>13</v>
      </c>
      <c r="B1996" t="s">
        <v>164</v>
      </c>
      <c r="C1996" t="s">
        <v>87</v>
      </c>
      <c r="D1996" t="s">
        <v>42</v>
      </c>
      <c r="E1996" t="s">
        <v>16</v>
      </c>
      <c r="F1996" t="s">
        <v>87</v>
      </c>
      <c r="G1996" t="s">
        <v>95</v>
      </c>
      <c r="H1996" t="s">
        <v>49</v>
      </c>
      <c r="I1996" t="s">
        <v>45</v>
      </c>
      <c r="J1996">
        <v>2012</v>
      </c>
      <c r="K1996">
        <v>10</v>
      </c>
      <c r="L1996" t="s">
        <v>46</v>
      </c>
      <c r="M1996">
        <v>8075</v>
      </c>
      <c r="N1996">
        <v>0</v>
      </c>
    </row>
    <row r="1997" spans="1:14" x14ac:dyDescent="0.25">
      <c r="A1997" t="s">
        <v>13</v>
      </c>
      <c r="B1997" t="s">
        <v>188</v>
      </c>
      <c r="C1997" t="s">
        <v>87</v>
      </c>
      <c r="D1997" t="s">
        <v>42</v>
      </c>
      <c r="E1997" t="s">
        <v>16</v>
      </c>
      <c r="F1997" t="s">
        <v>87</v>
      </c>
      <c r="G1997" t="s">
        <v>95</v>
      </c>
      <c r="H1997" t="s">
        <v>49</v>
      </c>
      <c r="I1997" t="s">
        <v>47</v>
      </c>
      <c r="J1997">
        <v>2011</v>
      </c>
      <c r="K1997">
        <v>4</v>
      </c>
      <c r="L1997" t="s">
        <v>48</v>
      </c>
      <c r="M1997">
        <v>8883</v>
      </c>
      <c r="N1997">
        <v>0</v>
      </c>
    </row>
    <row r="1998" spans="1:14" x14ac:dyDescent="0.25">
      <c r="A1998" t="s">
        <v>13</v>
      </c>
      <c r="B1998" t="s">
        <v>188</v>
      </c>
      <c r="C1998" t="s">
        <v>87</v>
      </c>
      <c r="D1998" t="s">
        <v>42</v>
      </c>
      <c r="E1998" t="s">
        <v>16</v>
      </c>
      <c r="F1998" t="s">
        <v>87</v>
      </c>
      <c r="G1998" t="s">
        <v>95</v>
      </c>
      <c r="H1998" t="s">
        <v>49</v>
      </c>
      <c r="I1998" t="s">
        <v>47</v>
      </c>
      <c r="J1998">
        <v>2011</v>
      </c>
      <c r="K1998">
        <v>7</v>
      </c>
      <c r="L1998" t="s">
        <v>48</v>
      </c>
      <c r="M1998">
        <v>8883</v>
      </c>
      <c r="N1998">
        <v>0</v>
      </c>
    </row>
    <row r="1999" spans="1:14" x14ac:dyDescent="0.25">
      <c r="A1999" t="s">
        <v>13</v>
      </c>
      <c r="B1999" t="s">
        <v>213</v>
      </c>
      <c r="C1999" t="s">
        <v>87</v>
      </c>
      <c r="D1999" t="s">
        <v>19</v>
      </c>
      <c r="E1999" t="s">
        <v>16</v>
      </c>
      <c r="F1999" t="s">
        <v>87</v>
      </c>
      <c r="G1999" t="s">
        <v>96</v>
      </c>
      <c r="H1999" t="s">
        <v>83</v>
      </c>
      <c r="I1999" t="s">
        <v>20</v>
      </c>
      <c r="J1999">
        <v>2012</v>
      </c>
      <c r="K1999">
        <v>1</v>
      </c>
      <c r="L1999" t="s">
        <v>69</v>
      </c>
      <c r="M1999">
        <v>0</v>
      </c>
      <c r="N1999">
        <v>0</v>
      </c>
    </row>
    <row r="2000" spans="1:14" x14ac:dyDescent="0.25">
      <c r="A2000" t="s">
        <v>13</v>
      </c>
      <c r="B2000" t="s">
        <v>224</v>
      </c>
      <c r="C2000" t="s">
        <v>87</v>
      </c>
      <c r="D2000" t="s">
        <v>31</v>
      </c>
      <c r="E2000" t="s">
        <v>16</v>
      </c>
      <c r="F2000" t="s">
        <v>87</v>
      </c>
      <c r="G2000" t="s">
        <v>96</v>
      </c>
      <c r="H2000" t="s">
        <v>83</v>
      </c>
      <c r="I2000" t="s">
        <v>32</v>
      </c>
      <c r="J2000">
        <v>2010</v>
      </c>
      <c r="K2000">
        <v>1</v>
      </c>
      <c r="L2000" t="s">
        <v>33</v>
      </c>
      <c r="M2000">
        <v>0</v>
      </c>
      <c r="N2000">
        <v>0</v>
      </c>
    </row>
    <row r="2001" spans="1:14" x14ac:dyDescent="0.25">
      <c r="A2001" t="s">
        <v>13</v>
      </c>
      <c r="B2001" t="s">
        <v>225</v>
      </c>
      <c r="C2001" t="s">
        <v>87</v>
      </c>
      <c r="D2001" t="s">
        <v>31</v>
      </c>
      <c r="E2001" t="s">
        <v>16</v>
      </c>
      <c r="F2001" t="s">
        <v>87</v>
      </c>
      <c r="G2001" t="s">
        <v>96</v>
      </c>
      <c r="H2001" t="s">
        <v>83</v>
      </c>
      <c r="I2001" t="s">
        <v>64</v>
      </c>
      <c r="J2001">
        <v>2010</v>
      </c>
      <c r="K2001">
        <v>1</v>
      </c>
      <c r="L2001" t="s">
        <v>65</v>
      </c>
      <c r="M2001">
        <v>0</v>
      </c>
      <c r="N2001">
        <v>0</v>
      </c>
    </row>
    <row r="2002" spans="1:14" x14ac:dyDescent="0.25">
      <c r="A2002" t="s">
        <v>13</v>
      </c>
      <c r="B2002" t="s">
        <v>226</v>
      </c>
      <c r="C2002" t="s">
        <v>87</v>
      </c>
      <c r="D2002" t="s">
        <v>31</v>
      </c>
      <c r="E2002" t="s">
        <v>16</v>
      </c>
      <c r="F2002" t="s">
        <v>87</v>
      </c>
      <c r="G2002" t="s">
        <v>96</v>
      </c>
      <c r="H2002" t="s">
        <v>83</v>
      </c>
      <c r="I2002" t="s">
        <v>36</v>
      </c>
      <c r="J2002">
        <v>2012</v>
      </c>
      <c r="K2002">
        <v>1</v>
      </c>
      <c r="L2002" t="s">
        <v>37</v>
      </c>
      <c r="M2002">
        <v>0</v>
      </c>
      <c r="N2002">
        <v>0</v>
      </c>
    </row>
    <row r="2003" spans="1:14" x14ac:dyDescent="0.25">
      <c r="A2003" t="s">
        <v>13</v>
      </c>
      <c r="B2003" t="s">
        <v>215</v>
      </c>
      <c r="C2003" t="s">
        <v>87</v>
      </c>
      <c r="D2003" t="s">
        <v>66</v>
      </c>
      <c r="E2003" t="s">
        <v>16</v>
      </c>
      <c r="F2003" t="s">
        <v>87</v>
      </c>
      <c r="G2003" t="s">
        <v>96</v>
      </c>
      <c r="H2003" t="s">
        <v>83</v>
      </c>
      <c r="I2003" t="s">
        <v>67</v>
      </c>
      <c r="J2003">
        <v>2012</v>
      </c>
      <c r="K2003">
        <v>1</v>
      </c>
      <c r="L2003" t="s">
        <v>68</v>
      </c>
      <c r="M2003">
        <v>0</v>
      </c>
      <c r="N2003">
        <v>0</v>
      </c>
    </row>
    <row r="2004" spans="1:14" x14ac:dyDescent="0.25">
      <c r="A2004" t="s">
        <v>13</v>
      </c>
      <c r="B2004" t="s">
        <v>176</v>
      </c>
      <c r="C2004" t="s">
        <v>87</v>
      </c>
      <c r="D2004" t="s">
        <v>15</v>
      </c>
      <c r="E2004" t="s">
        <v>16</v>
      </c>
      <c r="F2004" t="s">
        <v>87</v>
      </c>
      <c r="G2004" t="s">
        <v>97</v>
      </c>
      <c r="H2004" t="s">
        <v>49</v>
      </c>
      <c r="I2004" t="s">
        <v>14</v>
      </c>
      <c r="J2004">
        <v>2010</v>
      </c>
      <c r="K2004">
        <v>1</v>
      </c>
      <c r="L2004" t="s">
        <v>18</v>
      </c>
      <c r="M2004">
        <v>1977.8</v>
      </c>
      <c r="N2004">
        <v>34600</v>
      </c>
    </row>
    <row r="2005" spans="1:14" x14ac:dyDescent="0.25">
      <c r="A2005" t="s">
        <v>13</v>
      </c>
      <c r="B2005" t="s">
        <v>176</v>
      </c>
      <c r="C2005" t="s">
        <v>87</v>
      </c>
      <c r="D2005" t="s">
        <v>15</v>
      </c>
      <c r="E2005" t="s">
        <v>16</v>
      </c>
      <c r="F2005" t="s">
        <v>87</v>
      </c>
      <c r="G2005" t="s">
        <v>97</v>
      </c>
      <c r="H2005" t="s">
        <v>49</v>
      </c>
      <c r="I2005" t="s">
        <v>14</v>
      </c>
      <c r="J2005">
        <v>2012</v>
      </c>
      <c r="K2005">
        <v>1</v>
      </c>
      <c r="L2005" t="s">
        <v>18</v>
      </c>
      <c r="M2005">
        <v>3088.02</v>
      </c>
      <c r="N2005">
        <v>61450</v>
      </c>
    </row>
    <row r="2006" spans="1:14" x14ac:dyDescent="0.25">
      <c r="A2006" t="s">
        <v>13</v>
      </c>
      <c r="B2006" t="s">
        <v>176</v>
      </c>
      <c r="C2006" t="s">
        <v>87</v>
      </c>
      <c r="D2006" t="s">
        <v>15</v>
      </c>
      <c r="E2006" t="s">
        <v>16</v>
      </c>
      <c r="F2006" t="s">
        <v>87</v>
      </c>
      <c r="G2006" t="s">
        <v>97</v>
      </c>
      <c r="H2006" t="s">
        <v>49</v>
      </c>
      <c r="I2006" t="s">
        <v>14</v>
      </c>
      <c r="J2006">
        <v>2012</v>
      </c>
      <c r="K2006">
        <v>11</v>
      </c>
      <c r="L2006" t="s">
        <v>18</v>
      </c>
      <c r="M2006">
        <v>681.25</v>
      </c>
      <c r="N2006">
        <v>0</v>
      </c>
    </row>
    <row r="2007" spans="1:14" x14ac:dyDescent="0.25">
      <c r="A2007" t="s">
        <v>13</v>
      </c>
      <c r="B2007" t="s">
        <v>178</v>
      </c>
      <c r="C2007" t="s">
        <v>87</v>
      </c>
      <c r="D2007" t="s">
        <v>19</v>
      </c>
      <c r="E2007" t="s">
        <v>16</v>
      </c>
      <c r="F2007" t="s">
        <v>87</v>
      </c>
      <c r="G2007" t="s">
        <v>97</v>
      </c>
      <c r="H2007" t="s">
        <v>49</v>
      </c>
      <c r="I2007" t="s">
        <v>20</v>
      </c>
      <c r="J2007">
        <v>2010</v>
      </c>
      <c r="K2007">
        <v>4</v>
      </c>
      <c r="L2007" t="s">
        <v>21</v>
      </c>
      <c r="M2007">
        <v>127.15</v>
      </c>
      <c r="N2007">
        <v>1100</v>
      </c>
    </row>
    <row r="2008" spans="1:14" x14ac:dyDescent="0.25">
      <c r="A2008" t="s">
        <v>13</v>
      </c>
      <c r="B2008" t="s">
        <v>178</v>
      </c>
      <c r="C2008" t="s">
        <v>87</v>
      </c>
      <c r="D2008" t="s">
        <v>19</v>
      </c>
      <c r="E2008" t="s">
        <v>16</v>
      </c>
      <c r="F2008" t="s">
        <v>87</v>
      </c>
      <c r="G2008" t="s">
        <v>97</v>
      </c>
      <c r="H2008" t="s">
        <v>49</v>
      </c>
      <c r="I2008" t="s">
        <v>20</v>
      </c>
      <c r="J2008">
        <v>2010</v>
      </c>
      <c r="K2008">
        <v>8</v>
      </c>
      <c r="L2008" t="s">
        <v>21</v>
      </c>
      <c r="M2008">
        <v>132.53</v>
      </c>
      <c r="N2008">
        <v>0</v>
      </c>
    </row>
    <row r="2009" spans="1:14" x14ac:dyDescent="0.25">
      <c r="A2009" t="s">
        <v>13</v>
      </c>
      <c r="B2009" t="s">
        <v>178</v>
      </c>
      <c r="C2009" t="s">
        <v>87</v>
      </c>
      <c r="D2009" t="s">
        <v>19</v>
      </c>
      <c r="E2009" t="s">
        <v>16</v>
      </c>
      <c r="F2009" t="s">
        <v>87</v>
      </c>
      <c r="G2009" t="s">
        <v>97</v>
      </c>
      <c r="H2009" t="s">
        <v>49</v>
      </c>
      <c r="I2009" t="s">
        <v>20</v>
      </c>
      <c r="J2009">
        <v>2012</v>
      </c>
      <c r="K2009">
        <v>8</v>
      </c>
      <c r="L2009" t="s">
        <v>21</v>
      </c>
      <c r="M2009">
        <v>216.23</v>
      </c>
      <c r="N2009">
        <v>0</v>
      </c>
    </row>
    <row r="2010" spans="1:14" x14ac:dyDescent="0.25">
      <c r="A2010" t="s">
        <v>13</v>
      </c>
      <c r="B2010" t="s">
        <v>179</v>
      </c>
      <c r="C2010" t="s">
        <v>87</v>
      </c>
      <c r="D2010" t="s">
        <v>19</v>
      </c>
      <c r="E2010" t="s">
        <v>16</v>
      </c>
      <c r="F2010" t="s">
        <v>87</v>
      </c>
      <c r="G2010" t="s">
        <v>97</v>
      </c>
      <c r="H2010" t="s">
        <v>49</v>
      </c>
      <c r="I2010" t="s">
        <v>22</v>
      </c>
      <c r="J2010">
        <v>2011</v>
      </c>
      <c r="K2010">
        <v>4</v>
      </c>
      <c r="L2010" t="s">
        <v>23</v>
      </c>
      <c r="M2010">
        <v>155.91</v>
      </c>
      <c r="N2010">
        <v>-60</v>
      </c>
    </row>
    <row r="2011" spans="1:14" x14ac:dyDescent="0.25">
      <c r="A2011" t="s">
        <v>13</v>
      </c>
      <c r="B2011" t="s">
        <v>180</v>
      </c>
      <c r="C2011" t="s">
        <v>87</v>
      </c>
      <c r="D2011" t="s">
        <v>19</v>
      </c>
      <c r="E2011" t="s">
        <v>16</v>
      </c>
      <c r="F2011" t="s">
        <v>87</v>
      </c>
      <c r="G2011" t="s">
        <v>97</v>
      </c>
      <c r="H2011" t="s">
        <v>49</v>
      </c>
      <c r="I2011" t="s">
        <v>24</v>
      </c>
      <c r="J2011">
        <v>2010</v>
      </c>
      <c r="K2011">
        <v>3</v>
      </c>
      <c r="L2011" t="s">
        <v>25</v>
      </c>
      <c r="M2011">
        <v>8.33</v>
      </c>
      <c r="N2011">
        <v>0</v>
      </c>
    </row>
    <row r="2012" spans="1:14" x14ac:dyDescent="0.25">
      <c r="A2012" t="s">
        <v>13</v>
      </c>
      <c r="B2012" t="s">
        <v>180</v>
      </c>
      <c r="C2012" t="s">
        <v>87</v>
      </c>
      <c r="D2012" t="s">
        <v>19</v>
      </c>
      <c r="E2012" t="s">
        <v>16</v>
      </c>
      <c r="F2012" t="s">
        <v>87</v>
      </c>
      <c r="G2012" t="s">
        <v>97</v>
      </c>
      <c r="H2012" t="s">
        <v>49</v>
      </c>
      <c r="I2012" t="s">
        <v>24</v>
      </c>
      <c r="J2012">
        <v>2011</v>
      </c>
      <c r="K2012">
        <v>5</v>
      </c>
      <c r="L2012" t="s">
        <v>25</v>
      </c>
      <c r="M2012">
        <v>10.59</v>
      </c>
      <c r="N2012">
        <v>0</v>
      </c>
    </row>
    <row r="2013" spans="1:14" x14ac:dyDescent="0.25">
      <c r="A2013" t="s">
        <v>13</v>
      </c>
      <c r="B2013" t="s">
        <v>180</v>
      </c>
      <c r="C2013" t="s">
        <v>87</v>
      </c>
      <c r="D2013" t="s">
        <v>19</v>
      </c>
      <c r="E2013" t="s">
        <v>16</v>
      </c>
      <c r="F2013" t="s">
        <v>87</v>
      </c>
      <c r="G2013" t="s">
        <v>97</v>
      </c>
      <c r="H2013" t="s">
        <v>49</v>
      </c>
      <c r="I2013" t="s">
        <v>24</v>
      </c>
      <c r="J2013">
        <v>2011</v>
      </c>
      <c r="K2013">
        <v>6</v>
      </c>
      <c r="L2013" t="s">
        <v>25</v>
      </c>
      <c r="M2013">
        <v>11.64</v>
      </c>
      <c r="N2013">
        <v>0</v>
      </c>
    </row>
    <row r="2014" spans="1:14" x14ac:dyDescent="0.25">
      <c r="A2014" t="s">
        <v>13</v>
      </c>
      <c r="B2014" t="s">
        <v>181</v>
      </c>
      <c r="C2014" t="s">
        <v>87</v>
      </c>
      <c r="D2014" t="s">
        <v>19</v>
      </c>
      <c r="E2014" t="s">
        <v>16</v>
      </c>
      <c r="F2014" t="s">
        <v>87</v>
      </c>
      <c r="G2014" t="s">
        <v>97</v>
      </c>
      <c r="H2014" t="s">
        <v>49</v>
      </c>
      <c r="I2014" t="s">
        <v>26</v>
      </c>
      <c r="J2014">
        <v>2010</v>
      </c>
      <c r="K2014">
        <v>1</v>
      </c>
      <c r="L2014" t="s">
        <v>50</v>
      </c>
      <c r="M2014">
        <v>483.75</v>
      </c>
      <c r="N2014">
        <v>0</v>
      </c>
    </row>
    <row r="2015" spans="1:14" x14ac:dyDescent="0.25">
      <c r="A2015" t="s">
        <v>13</v>
      </c>
      <c r="B2015" t="s">
        <v>181</v>
      </c>
      <c r="C2015" t="s">
        <v>87</v>
      </c>
      <c r="D2015" t="s">
        <v>19</v>
      </c>
      <c r="E2015" t="s">
        <v>16</v>
      </c>
      <c r="F2015" t="s">
        <v>87</v>
      </c>
      <c r="G2015" t="s">
        <v>97</v>
      </c>
      <c r="H2015" t="s">
        <v>49</v>
      </c>
      <c r="I2015" t="s">
        <v>26</v>
      </c>
      <c r="J2015">
        <v>2010</v>
      </c>
      <c r="K2015">
        <v>5</v>
      </c>
      <c r="L2015" t="s">
        <v>50</v>
      </c>
      <c r="M2015">
        <v>437.21</v>
      </c>
      <c r="N2015">
        <v>0</v>
      </c>
    </row>
    <row r="2016" spans="1:14" x14ac:dyDescent="0.25">
      <c r="A2016" t="s">
        <v>13</v>
      </c>
      <c r="B2016" t="s">
        <v>181</v>
      </c>
      <c r="C2016" t="s">
        <v>87</v>
      </c>
      <c r="D2016" t="s">
        <v>19</v>
      </c>
      <c r="E2016" t="s">
        <v>16</v>
      </c>
      <c r="F2016" t="s">
        <v>87</v>
      </c>
      <c r="G2016" t="s">
        <v>97</v>
      </c>
      <c r="H2016" t="s">
        <v>49</v>
      </c>
      <c r="I2016" t="s">
        <v>26</v>
      </c>
      <c r="J2016">
        <v>2011</v>
      </c>
      <c r="K2016">
        <v>10</v>
      </c>
      <c r="L2016" t="s">
        <v>50</v>
      </c>
      <c r="M2016">
        <v>546.20000000000005</v>
      </c>
      <c r="N2016">
        <v>0</v>
      </c>
    </row>
    <row r="2017" spans="1:14" x14ac:dyDescent="0.25">
      <c r="A2017" t="s">
        <v>13</v>
      </c>
      <c r="B2017" t="s">
        <v>181</v>
      </c>
      <c r="C2017" t="s">
        <v>87</v>
      </c>
      <c r="D2017" t="s">
        <v>19</v>
      </c>
      <c r="E2017" t="s">
        <v>16</v>
      </c>
      <c r="F2017" t="s">
        <v>87</v>
      </c>
      <c r="G2017" t="s">
        <v>97</v>
      </c>
      <c r="H2017" t="s">
        <v>49</v>
      </c>
      <c r="I2017" t="s">
        <v>26</v>
      </c>
      <c r="J2017">
        <v>2012</v>
      </c>
      <c r="K2017">
        <v>2</v>
      </c>
      <c r="L2017" t="s">
        <v>50</v>
      </c>
      <c r="M2017">
        <v>782.32</v>
      </c>
      <c r="N2017">
        <v>0</v>
      </c>
    </row>
    <row r="2018" spans="1:14" x14ac:dyDescent="0.25">
      <c r="A2018" t="s">
        <v>13</v>
      </c>
      <c r="B2018" t="s">
        <v>183</v>
      </c>
      <c r="C2018" t="s">
        <v>87</v>
      </c>
      <c r="D2018" t="s">
        <v>31</v>
      </c>
      <c r="E2018" t="s">
        <v>16</v>
      </c>
      <c r="F2018" t="s">
        <v>87</v>
      </c>
      <c r="G2018" t="s">
        <v>97</v>
      </c>
      <c r="H2018" t="s">
        <v>49</v>
      </c>
      <c r="I2018" t="s">
        <v>62</v>
      </c>
      <c r="J2018">
        <v>2012</v>
      </c>
      <c r="K2018">
        <v>5</v>
      </c>
      <c r="L2018" t="s">
        <v>63</v>
      </c>
      <c r="M2018">
        <v>30077.200000000001</v>
      </c>
      <c r="N2018">
        <v>0</v>
      </c>
    </row>
    <row r="2019" spans="1:14" x14ac:dyDescent="0.25">
      <c r="A2019" t="s">
        <v>13</v>
      </c>
      <c r="B2019" t="s">
        <v>196</v>
      </c>
      <c r="C2019" t="s">
        <v>87</v>
      </c>
      <c r="D2019" t="s">
        <v>31</v>
      </c>
      <c r="E2019" t="s">
        <v>16</v>
      </c>
      <c r="F2019" t="s">
        <v>87</v>
      </c>
      <c r="G2019" t="s">
        <v>97</v>
      </c>
      <c r="H2019" t="s">
        <v>49</v>
      </c>
      <c r="I2019" t="s">
        <v>32</v>
      </c>
      <c r="J2019">
        <v>2011</v>
      </c>
      <c r="K2019">
        <v>12</v>
      </c>
      <c r="L2019" t="s">
        <v>33</v>
      </c>
      <c r="M2019">
        <v>176.17</v>
      </c>
      <c r="N2019">
        <v>0</v>
      </c>
    </row>
    <row r="2020" spans="1:14" x14ac:dyDescent="0.25">
      <c r="A2020" t="s">
        <v>13</v>
      </c>
      <c r="B2020" t="s">
        <v>197</v>
      </c>
      <c r="C2020" t="s">
        <v>87</v>
      </c>
      <c r="D2020" t="s">
        <v>31</v>
      </c>
      <c r="E2020" t="s">
        <v>16</v>
      </c>
      <c r="F2020" t="s">
        <v>87</v>
      </c>
      <c r="G2020" t="s">
        <v>97</v>
      </c>
      <c r="H2020" t="s">
        <v>49</v>
      </c>
      <c r="I2020" t="s">
        <v>84</v>
      </c>
      <c r="J2020">
        <v>2011</v>
      </c>
      <c r="K2020">
        <v>7</v>
      </c>
      <c r="L2020" t="s">
        <v>85</v>
      </c>
      <c r="M2020">
        <v>14.95</v>
      </c>
      <c r="N2020">
        <v>0</v>
      </c>
    </row>
    <row r="2021" spans="1:14" x14ac:dyDescent="0.25">
      <c r="A2021" t="s">
        <v>13</v>
      </c>
      <c r="B2021" t="s">
        <v>197</v>
      </c>
      <c r="C2021" t="s">
        <v>87</v>
      </c>
      <c r="D2021" t="s">
        <v>31</v>
      </c>
      <c r="E2021" t="s">
        <v>16</v>
      </c>
      <c r="F2021" t="s">
        <v>87</v>
      </c>
      <c r="G2021" t="s">
        <v>97</v>
      </c>
      <c r="H2021" t="s">
        <v>49</v>
      </c>
      <c r="I2021" t="s">
        <v>84</v>
      </c>
      <c r="J2021">
        <v>2012</v>
      </c>
      <c r="K2021">
        <v>4</v>
      </c>
      <c r="L2021" t="s">
        <v>85</v>
      </c>
      <c r="M2021">
        <v>15.75</v>
      </c>
      <c r="N2021">
        <v>0</v>
      </c>
    </row>
    <row r="2022" spans="1:14" x14ac:dyDescent="0.25">
      <c r="A2022" t="s">
        <v>13</v>
      </c>
      <c r="B2022" t="s">
        <v>197</v>
      </c>
      <c r="C2022" t="s">
        <v>87</v>
      </c>
      <c r="D2022" t="s">
        <v>31</v>
      </c>
      <c r="E2022" t="s">
        <v>16</v>
      </c>
      <c r="F2022" t="s">
        <v>87</v>
      </c>
      <c r="G2022" t="s">
        <v>97</v>
      </c>
      <c r="H2022" t="s">
        <v>49</v>
      </c>
      <c r="I2022" t="s">
        <v>84</v>
      </c>
      <c r="J2022">
        <v>2012</v>
      </c>
      <c r="K2022">
        <v>12</v>
      </c>
      <c r="L2022" t="s">
        <v>85</v>
      </c>
      <c r="M2022">
        <v>32.26</v>
      </c>
      <c r="N2022">
        <v>0</v>
      </c>
    </row>
    <row r="2023" spans="1:14" x14ac:dyDescent="0.25">
      <c r="A2023" t="s">
        <v>13</v>
      </c>
      <c r="B2023" t="s">
        <v>199</v>
      </c>
      <c r="C2023" t="s">
        <v>87</v>
      </c>
      <c r="D2023" t="s">
        <v>42</v>
      </c>
      <c r="E2023" t="s">
        <v>16</v>
      </c>
      <c r="F2023" t="s">
        <v>87</v>
      </c>
      <c r="G2023" t="s">
        <v>97</v>
      </c>
      <c r="H2023" t="s">
        <v>49</v>
      </c>
      <c r="I2023" t="s">
        <v>43</v>
      </c>
      <c r="J2023">
        <v>2010</v>
      </c>
      <c r="K2023">
        <v>4</v>
      </c>
      <c r="L2023" t="s">
        <v>44</v>
      </c>
      <c r="M2023">
        <v>33</v>
      </c>
      <c r="N2023">
        <v>0</v>
      </c>
    </row>
    <row r="2024" spans="1:14" x14ac:dyDescent="0.25">
      <c r="A2024" t="s">
        <v>13</v>
      </c>
      <c r="B2024" t="s">
        <v>199</v>
      </c>
      <c r="C2024" t="s">
        <v>87</v>
      </c>
      <c r="D2024" t="s">
        <v>42</v>
      </c>
      <c r="E2024" t="s">
        <v>16</v>
      </c>
      <c r="F2024" t="s">
        <v>87</v>
      </c>
      <c r="G2024" t="s">
        <v>97</v>
      </c>
      <c r="H2024" t="s">
        <v>49</v>
      </c>
      <c r="I2024" t="s">
        <v>43</v>
      </c>
      <c r="J2024">
        <v>2010</v>
      </c>
      <c r="K2024">
        <v>7</v>
      </c>
      <c r="L2024" t="s">
        <v>44</v>
      </c>
      <c r="M2024">
        <v>33</v>
      </c>
      <c r="N2024">
        <v>0</v>
      </c>
    </row>
    <row r="2025" spans="1:14" x14ac:dyDescent="0.25">
      <c r="A2025" t="s">
        <v>13</v>
      </c>
      <c r="B2025" t="s">
        <v>199</v>
      </c>
      <c r="C2025" t="s">
        <v>87</v>
      </c>
      <c r="D2025" t="s">
        <v>42</v>
      </c>
      <c r="E2025" t="s">
        <v>16</v>
      </c>
      <c r="F2025" t="s">
        <v>87</v>
      </c>
      <c r="G2025" t="s">
        <v>97</v>
      </c>
      <c r="H2025" t="s">
        <v>49</v>
      </c>
      <c r="I2025" t="s">
        <v>43</v>
      </c>
      <c r="J2025">
        <v>2010</v>
      </c>
      <c r="K2025">
        <v>10</v>
      </c>
      <c r="L2025" t="s">
        <v>44</v>
      </c>
      <c r="M2025">
        <v>33</v>
      </c>
      <c r="N2025">
        <v>0</v>
      </c>
    </row>
    <row r="2026" spans="1:14" x14ac:dyDescent="0.25">
      <c r="A2026" t="s">
        <v>13</v>
      </c>
      <c r="B2026" t="s">
        <v>199</v>
      </c>
      <c r="C2026" t="s">
        <v>87</v>
      </c>
      <c r="D2026" t="s">
        <v>42</v>
      </c>
      <c r="E2026" t="s">
        <v>16</v>
      </c>
      <c r="F2026" t="s">
        <v>87</v>
      </c>
      <c r="G2026" t="s">
        <v>97</v>
      </c>
      <c r="H2026" t="s">
        <v>49</v>
      </c>
      <c r="I2026" t="s">
        <v>43</v>
      </c>
      <c r="J2026">
        <v>2011</v>
      </c>
      <c r="K2026">
        <v>9</v>
      </c>
      <c r="L2026" t="s">
        <v>44</v>
      </c>
      <c r="M2026">
        <v>50</v>
      </c>
      <c r="N2026">
        <v>0</v>
      </c>
    </row>
    <row r="2027" spans="1:14" x14ac:dyDescent="0.25">
      <c r="A2027" t="s">
        <v>13</v>
      </c>
      <c r="B2027" t="s">
        <v>199</v>
      </c>
      <c r="C2027" t="s">
        <v>87</v>
      </c>
      <c r="D2027" t="s">
        <v>42</v>
      </c>
      <c r="E2027" t="s">
        <v>16</v>
      </c>
      <c r="F2027" t="s">
        <v>87</v>
      </c>
      <c r="G2027" t="s">
        <v>97</v>
      </c>
      <c r="H2027" t="s">
        <v>49</v>
      </c>
      <c r="I2027" t="s">
        <v>43</v>
      </c>
      <c r="J2027">
        <v>2011</v>
      </c>
      <c r="K2027">
        <v>12</v>
      </c>
      <c r="L2027" t="s">
        <v>44</v>
      </c>
      <c r="M2027">
        <v>50</v>
      </c>
      <c r="N2027">
        <v>0</v>
      </c>
    </row>
    <row r="2028" spans="1:14" x14ac:dyDescent="0.25">
      <c r="A2028" t="s">
        <v>13</v>
      </c>
      <c r="B2028" t="s">
        <v>199</v>
      </c>
      <c r="C2028" t="s">
        <v>87</v>
      </c>
      <c r="D2028" t="s">
        <v>42</v>
      </c>
      <c r="E2028" t="s">
        <v>16</v>
      </c>
      <c r="F2028" t="s">
        <v>87</v>
      </c>
      <c r="G2028" t="s">
        <v>97</v>
      </c>
      <c r="H2028" t="s">
        <v>49</v>
      </c>
      <c r="I2028" t="s">
        <v>43</v>
      </c>
      <c r="J2028">
        <v>2012</v>
      </c>
      <c r="K2028">
        <v>8</v>
      </c>
      <c r="L2028" t="s">
        <v>44</v>
      </c>
      <c r="M2028">
        <v>50</v>
      </c>
      <c r="N2028">
        <v>0</v>
      </c>
    </row>
    <row r="2029" spans="1:14" x14ac:dyDescent="0.25">
      <c r="A2029" t="s">
        <v>13</v>
      </c>
      <c r="B2029" t="s">
        <v>199</v>
      </c>
      <c r="C2029" t="s">
        <v>87</v>
      </c>
      <c r="D2029" t="s">
        <v>42</v>
      </c>
      <c r="E2029" t="s">
        <v>16</v>
      </c>
      <c r="F2029" t="s">
        <v>87</v>
      </c>
      <c r="G2029" t="s">
        <v>97</v>
      </c>
      <c r="H2029" t="s">
        <v>49</v>
      </c>
      <c r="I2029" t="s">
        <v>43</v>
      </c>
      <c r="J2029">
        <v>2012</v>
      </c>
      <c r="K2029">
        <v>11</v>
      </c>
      <c r="L2029" t="s">
        <v>44</v>
      </c>
      <c r="M2029">
        <v>50</v>
      </c>
      <c r="N2029">
        <v>0</v>
      </c>
    </row>
    <row r="2030" spans="1:14" x14ac:dyDescent="0.25">
      <c r="A2030" t="s">
        <v>13</v>
      </c>
      <c r="B2030" t="s">
        <v>200</v>
      </c>
      <c r="C2030" t="s">
        <v>87</v>
      </c>
      <c r="D2030" t="s">
        <v>42</v>
      </c>
      <c r="E2030" t="s">
        <v>16</v>
      </c>
      <c r="F2030" t="s">
        <v>87</v>
      </c>
      <c r="G2030" t="s">
        <v>97</v>
      </c>
      <c r="H2030" t="s">
        <v>49</v>
      </c>
      <c r="I2030" t="s">
        <v>45</v>
      </c>
      <c r="J2030">
        <v>2011</v>
      </c>
      <c r="K2030">
        <v>3</v>
      </c>
      <c r="L2030" t="s">
        <v>46</v>
      </c>
      <c r="M2030">
        <v>2875</v>
      </c>
      <c r="N2030">
        <v>0</v>
      </c>
    </row>
    <row r="2031" spans="1:14" x14ac:dyDescent="0.25">
      <c r="A2031" t="s">
        <v>13</v>
      </c>
      <c r="B2031" t="s">
        <v>200</v>
      </c>
      <c r="C2031" t="s">
        <v>87</v>
      </c>
      <c r="D2031" t="s">
        <v>42</v>
      </c>
      <c r="E2031" t="s">
        <v>16</v>
      </c>
      <c r="F2031" t="s">
        <v>87</v>
      </c>
      <c r="G2031" t="s">
        <v>97</v>
      </c>
      <c r="H2031" t="s">
        <v>49</v>
      </c>
      <c r="I2031" t="s">
        <v>45</v>
      </c>
      <c r="J2031">
        <v>2011</v>
      </c>
      <c r="K2031">
        <v>6</v>
      </c>
      <c r="L2031" t="s">
        <v>46</v>
      </c>
      <c r="M2031">
        <v>2875</v>
      </c>
      <c r="N2031">
        <v>0</v>
      </c>
    </row>
    <row r="2032" spans="1:14" x14ac:dyDescent="0.25">
      <c r="A2032" t="s">
        <v>13</v>
      </c>
      <c r="B2032" t="s">
        <v>200</v>
      </c>
      <c r="C2032" t="s">
        <v>87</v>
      </c>
      <c r="D2032" t="s">
        <v>42</v>
      </c>
      <c r="E2032" t="s">
        <v>16</v>
      </c>
      <c r="F2032" t="s">
        <v>87</v>
      </c>
      <c r="G2032" t="s">
        <v>97</v>
      </c>
      <c r="H2032" t="s">
        <v>49</v>
      </c>
      <c r="I2032" t="s">
        <v>45</v>
      </c>
      <c r="J2032">
        <v>2012</v>
      </c>
      <c r="K2032">
        <v>8</v>
      </c>
      <c r="L2032" t="s">
        <v>46</v>
      </c>
      <c r="M2032">
        <v>2575</v>
      </c>
      <c r="N2032">
        <v>0</v>
      </c>
    </row>
    <row r="2033" spans="1:14" x14ac:dyDescent="0.25">
      <c r="A2033" t="s">
        <v>13</v>
      </c>
      <c r="B2033" t="s">
        <v>200</v>
      </c>
      <c r="C2033" t="s">
        <v>87</v>
      </c>
      <c r="D2033" t="s">
        <v>42</v>
      </c>
      <c r="E2033" t="s">
        <v>16</v>
      </c>
      <c r="F2033" t="s">
        <v>87</v>
      </c>
      <c r="G2033" t="s">
        <v>97</v>
      </c>
      <c r="H2033" t="s">
        <v>49</v>
      </c>
      <c r="I2033" t="s">
        <v>45</v>
      </c>
      <c r="J2033">
        <v>2012</v>
      </c>
      <c r="K2033">
        <v>11</v>
      </c>
      <c r="L2033" t="s">
        <v>46</v>
      </c>
      <c r="M2033">
        <v>2575</v>
      </c>
      <c r="N2033">
        <v>0</v>
      </c>
    </row>
    <row r="2034" spans="1:14" x14ac:dyDescent="0.25">
      <c r="A2034" t="s">
        <v>13</v>
      </c>
      <c r="B2034" t="s">
        <v>237</v>
      </c>
      <c r="C2034" t="s">
        <v>87</v>
      </c>
      <c r="D2034" t="s">
        <v>19</v>
      </c>
      <c r="E2034" t="s">
        <v>16</v>
      </c>
      <c r="F2034" t="s">
        <v>87</v>
      </c>
      <c r="G2034" t="s">
        <v>88</v>
      </c>
      <c r="H2034" t="s">
        <v>89</v>
      </c>
      <c r="I2034" t="s">
        <v>20</v>
      </c>
      <c r="J2034">
        <v>2012</v>
      </c>
      <c r="K2034">
        <v>1</v>
      </c>
      <c r="L2034" t="s">
        <v>69</v>
      </c>
      <c r="M2034">
        <v>0</v>
      </c>
      <c r="N2034">
        <v>0</v>
      </c>
    </row>
    <row r="2035" spans="1:14" x14ac:dyDescent="0.25">
      <c r="A2035" t="s">
        <v>13</v>
      </c>
      <c r="B2035" t="s">
        <v>103</v>
      </c>
      <c r="C2035" t="s">
        <v>87</v>
      </c>
      <c r="D2035" t="s">
        <v>19</v>
      </c>
      <c r="E2035" t="s">
        <v>16</v>
      </c>
      <c r="F2035" t="s">
        <v>87</v>
      </c>
      <c r="G2035" t="s">
        <v>88</v>
      </c>
      <c r="H2035" t="s">
        <v>89</v>
      </c>
      <c r="I2035" t="s">
        <v>26</v>
      </c>
      <c r="J2035">
        <v>2012</v>
      </c>
      <c r="K2035">
        <v>1</v>
      </c>
      <c r="L2035" t="s">
        <v>27</v>
      </c>
      <c r="M2035">
        <v>0</v>
      </c>
      <c r="N2035">
        <v>0</v>
      </c>
    </row>
    <row r="2036" spans="1:14" x14ac:dyDescent="0.25">
      <c r="A2036" t="s">
        <v>13</v>
      </c>
      <c r="B2036" t="s">
        <v>105</v>
      </c>
      <c r="C2036" t="s">
        <v>87</v>
      </c>
      <c r="D2036" t="s">
        <v>15</v>
      </c>
      <c r="E2036" t="s">
        <v>16</v>
      </c>
      <c r="F2036" t="s">
        <v>87</v>
      </c>
      <c r="G2036" t="s">
        <v>76</v>
      </c>
      <c r="H2036" t="s">
        <v>89</v>
      </c>
      <c r="I2036" t="s">
        <v>14</v>
      </c>
      <c r="J2036">
        <v>2012</v>
      </c>
      <c r="K2036">
        <v>2</v>
      </c>
      <c r="L2036" t="s">
        <v>18</v>
      </c>
      <c r="M2036">
        <v>79949.91</v>
      </c>
      <c r="N2036">
        <v>0</v>
      </c>
    </row>
    <row r="2037" spans="1:14" x14ac:dyDescent="0.25">
      <c r="A2037" t="s">
        <v>13</v>
      </c>
      <c r="B2037" t="s">
        <v>105</v>
      </c>
      <c r="C2037" t="s">
        <v>87</v>
      </c>
      <c r="D2037" t="s">
        <v>15</v>
      </c>
      <c r="E2037" t="s">
        <v>16</v>
      </c>
      <c r="F2037" t="s">
        <v>87</v>
      </c>
      <c r="G2037" t="s">
        <v>76</v>
      </c>
      <c r="H2037" t="s">
        <v>89</v>
      </c>
      <c r="I2037" t="s">
        <v>14</v>
      </c>
      <c r="J2037">
        <v>2012</v>
      </c>
      <c r="K2037">
        <v>3</v>
      </c>
      <c r="L2037" t="s">
        <v>18</v>
      </c>
      <c r="M2037">
        <v>78242.87</v>
      </c>
      <c r="N2037">
        <v>0</v>
      </c>
    </row>
    <row r="2038" spans="1:14" x14ac:dyDescent="0.25">
      <c r="A2038" t="s">
        <v>13</v>
      </c>
      <c r="B2038" t="s">
        <v>105</v>
      </c>
      <c r="C2038" t="s">
        <v>87</v>
      </c>
      <c r="D2038" t="s">
        <v>15</v>
      </c>
      <c r="E2038" t="s">
        <v>16</v>
      </c>
      <c r="F2038" t="s">
        <v>87</v>
      </c>
      <c r="G2038" t="s">
        <v>76</v>
      </c>
      <c r="H2038" t="s">
        <v>89</v>
      </c>
      <c r="I2038" t="s">
        <v>14</v>
      </c>
      <c r="J2038">
        <v>2012</v>
      </c>
      <c r="K2038">
        <v>9</v>
      </c>
      <c r="L2038" t="s">
        <v>18</v>
      </c>
      <c r="M2038">
        <v>76027.960000000006</v>
      </c>
      <c r="N2038">
        <v>0</v>
      </c>
    </row>
    <row r="2039" spans="1:14" x14ac:dyDescent="0.25">
      <c r="A2039" t="s">
        <v>13</v>
      </c>
      <c r="B2039" t="s">
        <v>132</v>
      </c>
      <c r="C2039" t="s">
        <v>87</v>
      </c>
      <c r="D2039" t="s">
        <v>15</v>
      </c>
      <c r="E2039" t="s">
        <v>16</v>
      </c>
      <c r="F2039" t="s">
        <v>87</v>
      </c>
      <c r="G2039" t="s">
        <v>76</v>
      </c>
      <c r="H2039" t="s">
        <v>89</v>
      </c>
      <c r="I2039" t="s">
        <v>53</v>
      </c>
      <c r="J2039">
        <v>2011</v>
      </c>
      <c r="K2039">
        <v>10</v>
      </c>
      <c r="L2039" t="s">
        <v>54</v>
      </c>
      <c r="M2039">
        <v>182.42</v>
      </c>
      <c r="N2039">
        <v>0</v>
      </c>
    </row>
    <row r="2040" spans="1:14" x14ac:dyDescent="0.25">
      <c r="A2040" t="s">
        <v>13</v>
      </c>
      <c r="B2040" t="s">
        <v>132</v>
      </c>
      <c r="C2040" t="s">
        <v>87</v>
      </c>
      <c r="D2040" t="s">
        <v>15</v>
      </c>
      <c r="E2040" t="s">
        <v>16</v>
      </c>
      <c r="F2040" t="s">
        <v>87</v>
      </c>
      <c r="G2040" t="s">
        <v>76</v>
      </c>
      <c r="H2040" t="s">
        <v>89</v>
      </c>
      <c r="I2040" t="s">
        <v>53</v>
      </c>
      <c r="J2040">
        <v>2012</v>
      </c>
      <c r="K2040">
        <v>12</v>
      </c>
      <c r="L2040" t="s">
        <v>54</v>
      </c>
      <c r="M2040">
        <v>2458.1</v>
      </c>
      <c r="N2040">
        <v>0</v>
      </c>
    </row>
    <row r="2041" spans="1:14" x14ac:dyDescent="0.25">
      <c r="A2041" t="s">
        <v>13</v>
      </c>
      <c r="B2041" t="s">
        <v>106</v>
      </c>
      <c r="C2041" t="s">
        <v>87</v>
      </c>
      <c r="D2041" t="s">
        <v>19</v>
      </c>
      <c r="E2041" t="s">
        <v>16</v>
      </c>
      <c r="F2041" t="s">
        <v>87</v>
      </c>
      <c r="G2041" t="s">
        <v>76</v>
      </c>
      <c r="H2041" t="s">
        <v>89</v>
      </c>
      <c r="I2041" t="s">
        <v>20</v>
      </c>
      <c r="J2041">
        <v>2010</v>
      </c>
      <c r="K2041">
        <v>6</v>
      </c>
      <c r="L2041" t="s">
        <v>69</v>
      </c>
      <c r="M2041">
        <v>6345.16</v>
      </c>
      <c r="N2041">
        <v>0</v>
      </c>
    </row>
    <row r="2042" spans="1:14" x14ac:dyDescent="0.25">
      <c r="A2042" t="s">
        <v>13</v>
      </c>
      <c r="B2042" t="s">
        <v>107</v>
      </c>
      <c r="C2042" t="s">
        <v>87</v>
      </c>
      <c r="D2042" t="s">
        <v>19</v>
      </c>
      <c r="E2042" t="s">
        <v>16</v>
      </c>
      <c r="F2042" t="s">
        <v>87</v>
      </c>
      <c r="G2042" t="s">
        <v>76</v>
      </c>
      <c r="H2042" t="s">
        <v>89</v>
      </c>
      <c r="I2042" t="s">
        <v>22</v>
      </c>
      <c r="J2042">
        <v>2010</v>
      </c>
      <c r="K2042">
        <v>5</v>
      </c>
      <c r="L2042" t="s">
        <v>23</v>
      </c>
      <c r="M2042">
        <v>3968.43</v>
      </c>
      <c r="N2042">
        <v>0</v>
      </c>
    </row>
    <row r="2043" spans="1:14" x14ac:dyDescent="0.25">
      <c r="A2043" t="s">
        <v>13</v>
      </c>
      <c r="B2043" t="s">
        <v>107</v>
      </c>
      <c r="C2043" t="s">
        <v>87</v>
      </c>
      <c r="D2043" t="s">
        <v>19</v>
      </c>
      <c r="E2043" t="s">
        <v>16</v>
      </c>
      <c r="F2043" t="s">
        <v>87</v>
      </c>
      <c r="G2043" t="s">
        <v>76</v>
      </c>
      <c r="H2043" t="s">
        <v>89</v>
      </c>
      <c r="I2043" t="s">
        <v>22</v>
      </c>
      <c r="J2043">
        <v>2012</v>
      </c>
      <c r="K2043">
        <v>1</v>
      </c>
      <c r="L2043" t="s">
        <v>23</v>
      </c>
      <c r="M2043">
        <v>5919.74</v>
      </c>
      <c r="N2043">
        <v>74850</v>
      </c>
    </row>
    <row r="2044" spans="1:14" x14ac:dyDescent="0.25">
      <c r="A2044" t="s">
        <v>13</v>
      </c>
      <c r="B2044" t="s">
        <v>108</v>
      </c>
      <c r="C2044" t="s">
        <v>87</v>
      </c>
      <c r="D2044" t="s">
        <v>19</v>
      </c>
      <c r="E2044" t="s">
        <v>16</v>
      </c>
      <c r="F2044" t="s">
        <v>87</v>
      </c>
      <c r="G2044" t="s">
        <v>76</v>
      </c>
      <c r="H2044" t="s">
        <v>89</v>
      </c>
      <c r="I2044" t="s">
        <v>24</v>
      </c>
      <c r="J2044">
        <v>2010</v>
      </c>
      <c r="K2044">
        <v>1</v>
      </c>
      <c r="L2044" t="s">
        <v>25</v>
      </c>
      <c r="M2044">
        <v>707.88</v>
      </c>
      <c r="N2044">
        <v>0</v>
      </c>
    </row>
    <row r="2045" spans="1:14" x14ac:dyDescent="0.25">
      <c r="A2045" t="s">
        <v>13</v>
      </c>
      <c r="B2045" t="s">
        <v>108</v>
      </c>
      <c r="C2045" t="s">
        <v>87</v>
      </c>
      <c r="D2045" t="s">
        <v>19</v>
      </c>
      <c r="E2045" t="s">
        <v>16</v>
      </c>
      <c r="F2045" t="s">
        <v>87</v>
      </c>
      <c r="G2045" t="s">
        <v>76</v>
      </c>
      <c r="H2045" t="s">
        <v>89</v>
      </c>
      <c r="I2045" t="s">
        <v>24</v>
      </c>
      <c r="J2045">
        <v>2010</v>
      </c>
      <c r="K2045">
        <v>7</v>
      </c>
      <c r="L2045" t="s">
        <v>25</v>
      </c>
      <c r="M2045">
        <v>721.37</v>
      </c>
      <c r="N2045">
        <v>0</v>
      </c>
    </row>
    <row r="2046" spans="1:14" x14ac:dyDescent="0.25">
      <c r="A2046" t="s">
        <v>13</v>
      </c>
      <c r="B2046" t="s">
        <v>108</v>
      </c>
      <c r="C2046" t="s">
        <v>87</v>
      </c>
      <c r="D2046" t="s">
        <v>19</v>
      </c>
      <c r="E2046" t="s">
        <v>16</v>
      </c>
      <c r="F2046" t="s">
        <v>87</v>
      </c>
      <c r="G2046" t="s">
        <v>76</v>
      </c>
      <c r="H2046" t="s">
        <v>89</v>
      </c>
      <c r="I2046" t="s">
        <v>24</v>
      </c>
      <c r="J2046">
        <v>2012</v>
      </c>
      <c r="K2046">
        <v>11</v>
      </c>
      <c r="L2046" t="s">
        <v>25</v>
      </c>
      <c r="M2046">
        <v>494.66</v>
      </c>
      <c r="N2046">
        <v>0</v>
      </c>
    </row>
    <row r="2047" spans="1:14" x14ac:dyDescent="0.25">
      <c r="A2047" t="s">
        <v>13</v>
      </c>
      <c r="B2047" t="s">
        <v>144</v>
      </c>
      <c r="C2047" t="s">
        <v>87</v>
      </c>
      <c r="D2047" t="s">
        <v>19</v>
      </c>
      <c r="E2047" t="s">
        <v>16</v>
      </c>
      <c r="F2047" t="s">
        <v>87</v>
      </c>
      <c r="G2047" t="s">
        <v>76</v>
      </c>
      <c r="H2047" t="s">
        <v>89</v>
      </c>
      <c r="I2047" t="s">
        <v>26</v>
      </c>
      <c r="J2047">
        <v>2010</v>
      </c>
      <c r="K2047">
        <v>3</v>
      </c>
      <c r="L2047" t="s">
        <v>27</v>
      </c>
      <c r="M2047">
        <v>12753.78</v>
      </c>
      <c r="N2047">
        <v>0</v>
      </c>
    </row>
    <row r="2048" spans="1:14" x14ac:dyDescent="0.25">
      <c r="A2048" t="s">
        <v>13</v>
      </c>
      <c r="B2048" t="s">
        <v>144</v>
      </c>
      <c r="C2048" t="s">
        <v>87</v>
      </c>
      <c r="D2048" t="s">
        <v>19</v>
      </c>
      <c r="E2048" t="s">
        <v>16</v>
      </c>
      <c r="F2048" t="s">
        <v>87</v>
      </c>
      <c r="G2048" t="s">
        <v>76</v>
      </c>
      <c r="H2048" t="s">
        <v>89</v>
      </c>
      <c r="I2048" t="s">
        <v>26</v>
      </c>
      <c r="J2048">
        <v>2010</v>
      </c>
      <c r="K2048">
        <v>10</v>
      </c>
      <c r="L2048" t="s">
        <v>27</v>
      </c>
      <c r="M2048">
        <v>15038.01</v>
      </c>
      <c r="N2048">
        <v>0</v>
      </c>
    </row>
    <row r="2049" spans="1:14" x14ac:dyDescent="0.25">
      <c r="A2049" t="s">
        <v>13</v>
      </c>
      <c r="B2049" t="s">
        <v>144</v>
      </c>
      <c r="C2049" t="s">
        <v>87</v>
      </c>
      <c r="D2049" t="s">
        <v>19</v>
      </c>
      <c r="E2049" t="s">
        <v>16</v>
      </c>
      <c r="F2049" t="s">
        <v>87</v>
      </c>
      <c r="G2049" t="s">
        <v>76</v>
      </c>
      <c r="H2049" t="s">
        <v>89</v>
      </c>
      <c r="I2049" t="s">
        <v>26</v>
      </c>
      <c r="J2049">
        <v>2010</v>
      </c>
      <c r="K2049">
        <v>11</v>
      </c>
      <c r="L2049" t="s">
        <v>27</v>
      </c>
      <c r="M2049">
        <v>15062.38</v>
      </c>
      <c r="N2049">
        <v>0</v>
      </c>
    </row>
    <row r="2050" spans="1:14" x14ac:dyDescent="0.25">
      <c r="A2050" t="s">
        <v>13</v>
      </c>
      <c r="B2050" t="s">
        <v>144</v>
      </c>
      <c r="C2050" t="s">
        <v>87</v>
      </c>
      <c r="D2050" t="s">
        <v>19</v>
      </c>
      <c r="E2050" t="s">
        <v>16</v>
      </c>
      <c r="F2050" t="s">
        <v>87</v>
      </c>
      <c r="G2050" t="s">
        <v>76</v>
      </c>
      <c r="H2050" t="s">
        <v>89</v>
      </c>
      <c r="I2050" t="s">
        <v>26</v>
      </c>
      <c r="J2050">
        <v>2012</v>
      </c>
      <c r="K2050">
        <v>1</v>
      </c>
      <c r="L2050" t="s">
        <v>27</v>
      </c>
      <c r="M2050">
        <v>17736.88</v>
      </c>
      <c r="N2050">
        <v>254460</v>
      </c>
    </row>
    <row r="2051" spans="1:14" x14ac:dyDescent="0.25">
      <c r="A2051" t="s">
        <v>13</v>
      </c>
      <c r="B2051" t="s">
        <v>144</v>
      </c>
      <c r="C2051" t="s">
        <v>87</v>
      </c>
      <c r="D2051" t="s">
        <v>19</v>
      </c>
      <c r="E2051" t="s">
        <v>16</v>
      </c>
      <c r="F2051" t="s">
        <v>87</v>
      </c>
      <c r="G2051" t="s">
        <v>76</v>
      </c>
      <c r="H2051" t="s">
        <v>89</v>
      </c>
      <c r="I2051" t="s">
        <v>26</v>
      </c>
      <c r="J2051">
        <v>2012</v>
      </c>
      <c r="K2051">
        <v>12</v>
      </c>
      <c r="L2051" t="s">
        <v>27</v>
      </c>
      <c r="M2051">
        <v>19101.27</v>
      </c>
      <c r="N2051">
        <v>0</v>
      </c>
    </row>
    <row r="2052" spans="1:14" x14ac:dyDescent="0.25">
      <c r="A2052" t="s">
        <v>13</v>
      </c>
      <c r="B2052" t="s">
        <v>109</v>
      </c>
      <c r="C2052" t="s">
        <v>87</v>
      </c>
      <c r="D2052" t="s">
        <v>19</v>
      </c>
      <c r="E2052" t="s">
        <v>16</v>
      </c>
      <c r="F2052" t="s">
        <v>87</v>
      </c>
      <c r="G2052" t="s">
        <v>76</v>
      </c>
      <c r="H2052" t="s">
        <v>89</v>
      </c>
      <c r="I2052" t="s">
        <v>81</v>
      </c>
      <c r="J2052">
        <v>2010</v>
      </c>
      <c r="K2052">
        <v>12</v>
      </c>
      <c r="L2052" t="s">
        <v>82</v>
      </c>
      <c r="M2052">
        <v>1115.0999999999999</v>
      </c>
      <c r="N2052">
        <v>0</v>
      </c>
    </row>
    <row r="2053" spans="1:14" x14ac:dyDescent="0.25">
      <c r="A2053" t="s">
        <v>13</v>
      </c>
      <c r="B2053" t="s">
        <v>112</v>
      </c>
      <c r="C2053" t="s">
        <v>87</v>
      </c>
      <c r="D2053" t="s">
        <v>31</v>
      </c>
      <c r="E2053" t="s">
        <v>16</v>
      </c>
      <c r="F2053" t="s">
        <v>87</v>
      </c>
      <c r="G2053" t="s">
        <v>76</v>
      </c>
      <c r="H2053" t="s">
        <v>89</v>
      </c>
      <c r="I2053" t="s">
        <v>62</v>
      </c>
      <c r="J2053">
        <v>2011</v>
      </c>
      <c r="K2053">
        <v>2</v>
      </c>
      <c r="L2053" t="s">
        <v>63</v>
      </c>
      <c r="M2053">
        <v>2209.25</v>
      </c>
      <c r="N2053">
        <v>0</v>
      </c>
    </row>
    <row r="2054" spans="1:14" x14ac:dyDescent="0.25">
      <c r="A2054" t="s">
        <v>13</v>
      </c>
      <c r="B2054" t="s">
        <v>112</v>
      </c>
      <c r="C2054" t="s">
        <v>87</v>
      </c>
      <c r="D2054" t="s">
        <v>31</v>
      </c>
      <c r="E2054" t="s">
        <v>16</v>
      </c>
      <c r="F2054" t="s">
        <v>87</v>
      </c>
      <c r="G2054" t="s">
        <v>76</v>
      </c>
      <c r="H2054" t="s">
        <v>89</v>
      </c>
      <c r="I2054" t="s">
        <v>62</v>
      </c>
      <c r="J2054">
        <v>2012</v>
      </c>
      <c r="K2054">
        <v>6</v>
      </c>
      <c r="L2054" t="s">
        <v>63</v>
      </c>
      <c r="M2054">
        <v>7728.35</v>
      </c>
      <c r="N2054">
        <v>0</v>
      </c>
    </row>
    <row r="2055" spans="1:14" x14ac:dyDescent="0.25">
      <c r="A2055" t="s">
        <v>13</v>
      </c>
      <c r="B2055" t="s">
        <v>112</v>
      </c>
      <c r="C2055" t="s">
        <v>87</v>
      </c>
      <c r="D2055" t="s">
        <v>31</v>
      </c>
      <c r="E2055" t="s">
        <v>16</v>
      </c>
      <c r="F2055" t="s">
        <v>87</v>
      </c>
      <c r="G2055" t="s">
        <v>76</v>
      </c>
      <c r="H2055" t="s">
        <v>89</v>
      </c>
      <c r="I2055" t="s">
        <v>62</v>
      </c>
      <c r="J2055">
        <v>2012</v>
      </c>
      <c r="K2055">
        <v>12</v>
      </c>
      <c r="L2055" t="s">
        <v>63</v>
      </c>
      <c r="M2055">
        <v>4838.33</v>
      </c>
      <c r="N2055">
        <v>0</v>
      </c>
    </row>
    <row r="2056" spans="1:14" x14ac:dyDescent="0.25">
      <c r="A2056" t="s">
        <v>13</v>
      </c>
      <c r="B2056" t="s">
        <v>205</v>
      </c>
      <c r="C2056" t="s">
        <v>87</v>
      </c>
      <c r="D2056" t="s">
        <v>31</v>
      </c>
      <c r="E2056" t="s">
        <v>16</v>
      </c>
      <c r="F2056" t="s">
        <v>87</v>
      </c>
      <c r="G2056" t="s">
        <v>76</v>
      </c>
      <c r="H2056" t="s">
        <v>89</v>
      </c>
      <c r="I2056" t="s">
        <v>34</v>
      </c>
      <c r="J2056">
        <v>2011</v>
      </c>
      <c r="K2056">
        <v>4</v>
      </c>
      <c r="L2056" t="s">
        <v>35</v>
      </c>
      <c r="M2056">
        <v>211.1</v>
      </c>
      <c r="N2056">
        <v>0</v>
      </c>
    </row>
    <row r="2057" spans="1:14" x14ac:dyDescent="0.25">
      <c r="A2057" t="s">
        <v>13</v>
      </c>
      <c r="B2057" t="s">
        <v>205</v>
      </c>
      <c r="C2057" t="s">
        <v>87</v>
      </c>
      <c r="D2057" t="s">
        <v>31</v>
      </c>
      <c r="E2057" t="s">
        <v>16</v>
      </c>
      <c r="F2057" t="s">
        <v>87</v>
      </c>
      <c r="G2057" t="s">
        <v>76</v>
      </c>
      <c r="H2057" t="s">
        <v>89</v>
      </c>
      <c r="I2057" t="s">
        <v>34</v>
      </c>
      <c r="J2057">
        <v>2012</v>
      </c>
      <c r="K2057">
        <v>6</v>
      </c>
      <c r="L2057" t="s">
        <v>35</v>
      </c>
      <c r="M2057">
        <v>369.6</v>
      </c>
      <c r="N2057">
        <v>0</v>
      </c>
    </row>
    <row r="2058" spans="1:14" x14ac:dyDescent="0.25">
      <c r="A2058" t="s">
        <v>13</v>
      </c>
      <c r="B2058" t="s">
        <v>115</v>
      </c>
      <c r="C2058" t="s">
        <v>87</v>
      </c>
      <c r="D2058" t="s">
        <v>31</v>
      </c>
      <c r="E2058" t="s">
        <v>16</v>
      </c>
      <c r="F2058" t="s">
        <v>87</v>
      </c>
      <c r="G2058" t="s">
        <v>76</v>
      </c>
      <c r="H2058" t="s">
        <v>89</v>
      </c>
      <c r="I2058" t="s">
        <v>38</v>
      </c>
      <c r="J2058">
        <v>2011</v>
      </c>
      <c r="K2058">
        <v>1</v>
      </c>
      <c r="L2058" t="s">
        <v>39</v>
      </c>
      <c r="M2058">
        <v>0</v>
      </c>
      <c r="N2058">
        <v>200</v>
      </c>
    </row>
    <row r="2059" spans="1:14" x14ac:dyDescent="0.25">
      <c r="A2059" t="s">
        <v>13</v>
      </c>
      <c r="B2059" t="s">
        <v>115</v>
      </c>
      <c r="C2059" t="s">
        <v>87</v>
      </c>
      <c r="D2059" t="s">
        <v>31</v>
      </c>
      <c r="E2059" t="s">
        <v>16</v>
      </c>
      <c r="F2059" t="s">
        <v>87</v>
      </c>
      <c r="G2059" t="s">
        <v>76</v>
      </c>
      <c r="H2059" t="s">
        <v>89</v>
      </c>
      <c r="I2059" t="s">
        <v>38</v>
      </c>
      <c r="J2059">
        <v>2012</v>
      </c>
      <c r="K2059">
        <v>12</v>
      </c>
      <c r="L2059" t="s">
        <v>39</v>
      </c>
      <c r="M2059">
        <v>35</v>
      </c>
      <c r="N2059">
        <v>0</v>
      </c>
    </row>
    <row r="2060" spans="1:14" x14ac:dyDescent="0.25">
      <c r="A2060" t="s">
        <v>13</v>
      </c>
      <c r="B2060" t="s">
        <v>116</v>
      </c>
      <c r="C2060" t="s">
        <v>87</v>
      </c>
      <c r="D2060" t="s">
        <v>31</v>
      </c>
      <c r="E2060" t="s">
        <v>16</v>
      </c>
      <c r="F2060" t="s">
        <v>87</v>
      </c>
      <c r="G2060" t="s">
        <v>76</v>
      </c>
      <c r="H2060" t="s">
        <v>89</v>
      </c>
      <c r="I2060" t="s">
        <v>40</v>
      </c>
      <c r="J2060">
        <v>2010</v>
      </c>
      <c r="K2060">
        <v>9</v>
      </c>
      <c r="L2060" t="s">
        <v>41</v>
      </c>
      <c r="M2060">
        <v>92.15</v>
      </c>
      <c r="N2060">
        <v>0</v>
      </c>
    </row>
    <row r="2061" spans="1:14" x14ac:dyDescent="0.25">
      <c r="A2061" t="s">
        <v>13</v>
      </c>
      <c r="B2061" t="s">
        <v>116</v>
      </c>
      <c r="C2061" t="s">
        <v>87</v>
      </c>
      <c r="D2061" t="s">
        <v>31</v>
      </c>
      <c r="E2061" t="s">
        <v>16</v>
      </c>
      <c r="F2061" t="s">
        <v>87</v>
      </c>
      <c r="G2061" t="s">
        <v>76</v>
      </c>
      <c r="H2061" t="s">
        <v>89</v>
      </c>
      <c r="I2061" t="s">
        <v>40</v>
      </c>
      <c r="J2061">
        <v>2010</v>
      </c>
      <c r="K2061">
        <v>12</v>
      </c>
      <c r="L2061" t="s">
        <v>41</v>
      </c>
      <c r="M2061">
        <v>2413.35</v>
      </c>
      <c r="N2061">
        <v>0</v>
      </c>
    </row>
    <row r="2062" spans="1:14" x14ac:dyDescent="0.25">
      <c r="A2062" t="s">
        <v>13</v>
      </c>
      <c r="B2062" t="s">
        <v>116</v>
      </c>
      <c r="C2062" t="s">
        <v>87</v>
      </c>
      <c r="D2062" t="s">
        <v>31</v>
      </c>
      <c r="E2062" t="s">
        <v>16</v>
      </c>
      <c r="F2062" t="s">
        <v>87</v>
      </c>
      <c r="G2062" t="s">
        <v>76</v>
      </c>
      <c r="H2062" t="s">
        <v>89</v>
      </c>
      <c r="I2062" t="s">
        <v>40</v>
      </c>
      <c r="J2062">
        <v>2011</v>
      </c>
      <c r="K2062">
        <v>2</v>
      </c>
      <c r="L2062" t="s">
        <v>41</v>
      </c>
      <c r="M2062">
        <v>1050.82</v>
      </c>
      <c r="N2062">
        <v>0</v>
      </c>
    </row>
    <row r="2063" spans="1:14" x14ac:dyDescent="0.25">
      <c r="A2063" t="s">
        <v>13</v>
      </c>
      <c r="B2063" t="s">
        <v>116</v>
      </c>
      <c r="C2063" t="s">
        <v>87</v>
      </c>
      <c r="D2063" t="s">
        <v>31</v>
      </c>
      <c r="E2063" t="s">
        <v>16</v>
      </c>
      <c r="F2063" t="s">
        <v>87</v>
      </c>
      <c r="G2063" t="s">
        <v>76</v>
      </c>
      <c r="H2063" t="s">
        <v>89</v>
      </c>
      <c r="I2063" t="s">
        <v>40</v>
      </c>
      <c r="J2063">
        <v>2012</v>
      </c>
      <c r="K2063">
        <v>10</v>
      </c>
      <c r="L2063" t="s">
        <v>41</v>
      </c>
      <c r="M2063">
        <v>136.43</v>
      </c>
      <c r="N2063">
        <v>0</v>
      </c>
    </row>
    <row r="2064" spans="1:14" x14ac:dyDescent="0.25">
      <c r="A2064" t="s">
        <v>13</v>
      </c>
      <c r="B2064" t="s">
        <v>118</v>
      </c>
      <c r="C2064" t="s">
        <v>87</v>
      </c>
      <c r="D2064" t="s">
        <v>42</v>
      </c>
      <c r="E2064" t="s">
        <v>16</v>
      </c>
      <c r="F2064" t="s">
        <v>87</v>
      </c>
      <c r="G2064" t="s">
        <v>76</v>
      </c>
      <c r="H2064" t="s">
        <v>89</v>
      </c>
      <c r="I2064" t="s">
        <v>45</v>
      </c>
      <c r="J2064">
        <v>2010</v>
      </c>
      <c r="K2064">
        <v>1</v>
      </c>
      <c r="L2064" t="s">
        <v>46</v>
      </c>
      <c r="M2064">
        <v>7853</v>
      </c>
      <c r="N2064">
        <v>94235</v>
      </c>
    </row>
    <row r="2065" spans="1:14" x14ac:dyDescent="0.25">
      <c r="A2065" t="s">
        <v>13</v>
      </c>
      <c r="B2065" t="s">
        <v>118</v>
      </c>
      <c r="C2065" t="s">
        <v>87</v>
      </c>
      <c r="D2065" t="s">
        <v>42</v>
      </c>
      <c r="E2065" t="s">
        <v>16</v>
      </c>
      <c r="F2065" t="s">
        <v>87</v>
      </c>
      <c r="G2065" t="s">
        <v>76</v>
      </c>
      <c r="H2065" t="s">
        <v>89</v>
      </c>
      <c r="I2065" t="s">
        <v>45</v>
      </c>
      <c r="J2065">
        <v>2010</v>
      </c>
      <c r="K2065">
        <v>2</v>
      </c>
      <c r="L2065" t="s">
        <v>46</v>
      </c>
      <c r="M2065">
        <v>7853</v>
      </c>
      <c r="N2065">
        <v>0</v>
      </c>
    </row>
    <row r="2066" spans="1:14" x14ac:dyDescent="0.25">
      <c r="A2066" t="s">
        <v>13</v>
      </c>
      <c r="B2066" t="s">
        <v>118</v>
      </c>
      <c r="C2066" t="s">
        <v>87</v>
      </c>
      <c r="D2066" t="s">
        <v>42</v>
      </c>
      <c r="E2066" t="s">
        <v>16</v>
      </c>
      <c r="F2066" t="s">
        <v>87</v>
      </c>
      <c r="G2066" t="s">
        <v>76</v>
      </c>
      <c r="H2066" t="s">
        <v>89</v>
      </c>
      <c r="I2066" t="s">
        <v>45</v>
      </c>
      <c r="J2066">
        <v>2010</v>
      </c>
      <c r="K2066">
        <v>5</v>
      </c>
      <c r="L2066" t="s">
        <v>46</v>
      </c>
      <c r="M2066">
        <v>7853</v>
      </c>
      <c r="N2066">
        <v>0</v>
      </c>
    </row>
    <row r="2067" spans="1:14" x14ac:dyDescent="0.25">
      <c r="A2067" t="s">
        <v>13</v>
      </c>
      <c r="B2067" t="s">
        <v>118</v>
      </c>
      <c r="C2067" t="s">
        <v>87</v>
      </c>
      <c r="D2067" t="s">
        <v>42</v>
      </c>
      <c r="E2067" t="s">
        <v>16</v>
      </c>
      <c r="F2067" t="s">
        <v>87</v>
      </c>
      <c r="G2067" t="s">
        <v>76</v>
      </c>
      <c r="H2067" t="s">
        <v>89</v>
      </c>
      <c r="I2067" t="s">
        <v>45</v>
      </c>
      <c r="J2067">
        <v>2010</v>
      </c>
      <c r="K2067">
        <v>8</v>
      </c>
      <c r="L2067" t="s">
        <v>46</v>
      </c>
      <c r="M2067">
        <v>7853</v>
      </c>
      <c r="N2067">
        <v>0</v>
      </c>
    </row>
    <row r="2068" spans="1:14" x14ac:dyDescent="0.25">
      <c r="A2068" t="s">
        <v>13</v>
      </c>
      <c r="B2068" t="s">
        <v>118</v>
      </c>
      <c r="C2068" t="s">
        <v>87</v>
      </c>
      <c r="D2068" t="s">
        <v>42</v>
      </c>
      <c r="E2068" t="s">
        <v>16</v>
      </c>
      <c r="F2068" t="s">
        <v>87</v>
      </c>
      <c r="G2068" t="s">
        <v>76</v>
      </c>
      <c r="H2068" t="s">
        <v>89</v>
      </c>
      <c r="I2068" t="s">
        <v>45</v>
      </c>
      <c r="J2068">
        <v>2011</v>
      </c>
      <c r="K2068">
        <v>2</v>
      </c>
      <c r="L2068" t="s">
        <v>46</v>
      </c>
      <c r="M2068">
        <v>9033</v>
      </c>
      <c r="N2068">
        <v>0</v>
      </c>
    </row>
    <row r="2069" spans="1:14" x14ac:dyDescent="0.25">
      <c r="A2069" t="s">
        <v>13</v>
      </c>
      <c r="B2069" t="s">
        <v>118</v>
      </c>
      <c r="C2069" t="s">
        <v>87</v>
      </c>
      <c r="D2069" t="s">
        <v>42</v>
      </c>
      <c r="E2069" t="s">
        <v>16</v>
      </c>
      <c r="F2069" t="s">
        <v>87</v>
      </c>
      <c r="G2069" t="s">
        <v>76</v>
      </c>
      <c r="H2069" t="s">
        <v>89</v>
      </c>
      <c r="I2069" t="s">
        <v>45</v>
      </c>
      <c r="J2069">
        <v>2011</v>
      </c>
      <c r="K2069">
        <v>5</v>
      </c>
      <c r="L2069" t="s">
        <v>46</v>
      </c>
      <c r="M2069">
        <v>9033</v>
      </c>
      <c r="N2069">
        <v>0</v>
      </c>
    </row>
    <row r="2070" spans="1:14" x14ac:dyDescent="0.25">
      <c r="A2070" t="s">
        <v>13</v>
      </c>
      <c r="B2070" t="s">
        <v>118</v>
      </c>
      <c r="C2070" t="s">
        <v>87</v>
      </c>
      <c r="D2070" t="s">
        <v>42</v>
      </c>
      <c r="E2070" t="s">
        <v>16</v>
      </c>
      <c r="F2070" t="s">
        <v>87</v>
      </c>
      <c r="G2070" t="s">
        <v>76</v>
      </c>
      <c r="H2070" t="s">
        <v>89</v>
      </c>
      <c r="I2070" t="s">
        <v>45</v>
      </c>
      <c r="J2070">
        <v>2011</v>
      </c>
      <c r="K2070">
        <v>8</v>
      </c>
      <c r="L2070" t="s">
        <v>46</v>
      </c>
      <c r="M2070">
        <v>9033</v>
      </c>
      <c r="N2070">
        <v>0</v>
      </c>
    </row>
    <row r="2071" spans="1:14" x14ac:dyDescent="0.25">
      <c r="A2071" t="s">
        <v>13</v>
      </c>
      <c r="B2071" t="s">
        <v>119</v>
      </c>
      <c r="C2071" t="s">
        <v>87</v>
      </c>
      <c r="D2071" t="s">
        <v>42</v>
      </c>
      <c r="E2071" t="s">
        <v>16</v>
      </c>
      <c r="F2071" t="s">
        <v>87</v>
      </c>
      <c r="G2071" t="s">
        <v>76</v>
      </c>
      <c r="H2071" t="s">
        <v>89</v>
      </c>
      <c r="I2071" t="s">
        <v>47</v>
      </c>
      <c r="J2071">
        <v>2010</v>
      </c>
      <c r="K2071">
        <v>5</v>
      </c>
      <c r="L2071" t="s">
        <v>48</v>
      </c>
      <c r="M2071">
        <v>9467</v>
      </c>
      <c r="N2071">
        <v>0</v>
      </c>
    </row>
    <row r="2072" spans="1:14" x14ac:dyDescent="0.25">
      <c r="A2072" t="s">
        <v>13</v>
      </c>
      <c r="B2072" t="s">
        <v>119</v>
      </c>
      <c r="C2072" t="s">
        <v>87</v>
      </c>
      <c r="D2072" t="s">
        <v>42</v>
      </c>
      <c r="E2072" t="s">
        <v>16</v>
      </c>
      <c r="F2072" t="s">
        <v>87</v>
      </c>
      <c r="G2072" t="s">
        <v>76</v>
      </c>
      <c r="H2072" t="s">
        <v>89</v>
      </c>
      <c r="I2072" t="s">
        <v>47</v>
      </c>
      <c r="J2072">
        <v>2010</v>
      </c>
      <c r="K2072">
        <v>8</v>
      </c>
      <c r="L2072" t="s">
        <v>48</v>
      </c>
      <c r="M2072">
        <v>9467</v>
      </c>
      <c r="N2072">
        <v>0</v>
      </c>
    </row>
    <row r="2073" spans="1:14" x14ac:dyDescent="0.25">
      <c r="A2073" t="s">
        <v>13</v>
      </c>
      <c r="B2073" t="s">
        <v>119</v>
      </c>
      <c r="C2073" t="s">
        <v>87</v>
      </c>
      <c r="D2073" t="s">
        <v>42</v>
      </c>
      <c r="E2073" t="s">
        <v>16</v>
      </c>
      <c r="F2073" t="s">
        <v>87</v>
      </c>
      <c r="G2073" t="s">
        <v>76</v>
      </c>
      <c r="H2073" t="s">
        <v>89</v>
      </c>
      <c r="I2073" t="s">
        <v>47</v>
      </c>
      <c r="J2073">
        <v>2010</v>
      </c>
      <c r="K2073">
        <v>11</v>
      </c>
      <c r="L2073" t="s">
        <v>48</v>
      </c>
      <c r="M2073">
        <v>9467</v>
      </c>
      <c r="N2073">
        <v>0</v>
      </c>
    </row>
    <row r="2074" spans="1:14" x14ac:dyDescent="0.25">
      <c r="A2074" t="s">
        <v>13</v>
      </c>
      <c r="B2074" t="s">
        <v>119</v>
      </c>
      <c r="C2074" t="s">
        <v>87</v>
      </c>
      <c r="D2074" t="s">
        <v>42</v>
      </c>
      <c r="E2074" t="s">
        <v>16</v>
      </c>
      <c r="F2074" t="s">
        <v>87</v>
      </c>
      <c r="G2074" t="s">
        <v>76</v>
      </c>
      <c r="H2074" t="s">
        <v>89</v>
      </c>
      <c r="I2074" t="s">
        <v>47</v>
      </c>
      <c r="J2074">
        <v>2012</v>
      </c>
      <c r="K2074">
        <v>2</v>
      </c>
      <c r="L2074" t="s">
        <v>48</v>
      </c>
      <c r="M2074">
        <v>8708</v>
      </c>
      <c r="N2074">
        <v>0</v>
      </c>
    </row>
    <row r="2075" spans="1:14" x14ac:dyDescent="0.25">
      <c r="A2075" t="s">
        <v>13</v>
      </c>
      <c r="B2075" t="s">
        <v>146</v>
      </c>
      <c r="C2075" t="s">
        <v>87</v>
      </c>
      <c r="D2075" t="s">
        <v>31</v>
      </c>
      <c r="E2075" t="s">
        <v>16</v>
      </c>
      <c r="F2075" t="s">
        <v>87</v>
      </c>
      <c r="G2075" t="s">
        <v>76</v>
      </c>
      <c r="H2075" t="s">
        <v>58</v>
      </c>
      <c r="I2075" t="s">
        <v>62</v>
      </c>
      <c r="J2075">
        <v>2012</v>
      </c>
      <c r="K2075">
        <v>1</v>
      </c>
      <c r="L2075" t="s">
        <v>63</v>
      </c>
      <c r="M2075">
        <v>0</v>
      </c>
      <c r="N2075">
        <v>0</v>
      </c>
    </row>
    <row r="2076" spans="1:14" x14ac:dyDescent="0.25">
      <c r="A2076" t="s">
        <v>13</v>
      </c>
      <c r="B2076" t="s">
        <v>232</v>
      </c>
      <c r="C2076" t="s">
        <v>87</v>
      </c>
      <c r="D2076" t="s">
        <v>15</v>
      </c>
      <c r="E2076" t="s">
        <v>16</v>
      </c>
      <c r="F2076" t="s">
        <v>87</v>
      </c>
      <c r="G2076" t="s">
        <v>76</v>
      </c>
      <c r="H2076" t="s">
        <v>17</v>
      </c>
      <c r="I2076" t="s">
        <v>14</v>
      </c>
      <c r="J2076">
        <v>2011</v>
      </c>
      <c r="L2076" t="s">
        <v>18</v>
      </c>
    </row>
    <row r="2077" spans="1:14" x14ac:dyDescent="0.25">
      <c r="A2077" t="s">
        <v>13</v>
      </c>
      <c r="B2077" t="s">
        <v>121</v>
      </c>
      <c r="C2077" t="s">
        <v>87</v>
      </c>
      <c r="D2077" t="s">
        <v>19</v>
      </c>
      <c r="E2077" t="s">
        <v>16</v>
      </c>
      <c r="F2077" t="s">
        <v>87</v>
      </c>
      <c r="G2077" t="s">
        <v>76</v>
      </c>
      <c r="H2077" t="s">
        <v>17</v>
      </c>
      <c r="I2077" t="s">
        <v>24</v>
      </c>
      <c r="J2077">
        <v>2011</v>
      </c>
      <c r="K2077">
        <v>10</v>
      </c>
      <c r="L2077" t="s">
        <v>25</v>
      </c>
      <c r="M2077">
        <v>236.5</v>
      </c>
      <c r="N2077">
        <v>0</v>
      </c>
    </row>
    <row r="2078" spans="1:14" x14ac:dyDescent="0.25">
      <c r="A2078" t="s">
        <v>13</v>
      </c>
      <c r="B2078" t="s">
        <v>126</v>
      </c>
      <c r="C2078" t="s">
        <v>87</v>
      </c>
      <c r="D2078" t="s">
        <v>15</v>
      </c>
      <c r="E2078" t="s">
        <v>16</v>
      </c>
      <c r="F2078" t="s">
        <v>87</v>
      </c>
      <c r="G2078" t="s">
        <v>93</v>
      </c>
      <c r="H2078" t="s">
        <v>89</v>
      </c>
      <c r="I2078" t="s">
        <v>57</v>
      </c>
      <c r="J2078">
        <v>2011</v>
      </c>
      <c r="K2078">
        <v>1</v>
      </c>
      <c r="L2078" t="s">
        <v>59</v>
      </c>
      <c r="M2078">
        <v>1275</v>
      </c>
      <c r="N2078">
        <v>0</v>
      </c>
    </row>
    <row r="2079" spans="1:14" x14ac:dyDescent="0.25">
      <c r="A2079" t="s">
        <v>13</v>
      </c>
      <c r="B2079" t="s">
        <v>126</v>
      </c>
      <c r="C2079" t="s">
        <v>87</v>
      </c>
      <c r="D2079" t="s">
        <v>15</v>
      </c>
      <c r="E2079" t="s">
        <v>16</v>
      </c>
      <c r="F2079" t="s">
        <v>87</v>
      </c>
      <c r="G2079" t="s">
        <v>93</v>
      </c>
      <c r="H2079" t="s">
        <v>89</v>
      </c>
      <c r="I2079" t="s">
        <v>57</v>
      </c>
      <c r="J2079">
        <v>2012</v>
      </c>
      <c r="K2079">
        <v>2</v>
      </c>
      <c r="L2079" t="s">
        <v>59</v>
      </c>
      <c r="M2079">
        <v>1875</v>
      </c>
      <c r="N2079">
        <v>0</v>
      </c>
    </row>
    <row r="2080" spans="1:14" x14ac:dyDescent="0.25">
      <c r="A2080" t="s">
        <v>13</v>
      </c>
      <c r="B2080" t="s">
        <v>127</v>
      </c>
      <c r="C2080" t="s">
        <v>87</v>
      </c>
      <c r="D2080" t="s">
        <v>19</v>
      </c>
      <c r="E2080" t="s">
        <v>16</v>
      </c>
      <c r="F2080" t="s">
        <v>87</v>
      </c>
      <c r="G2080" t="s">
        <v>93</v>
      </c>
      <c r="H2080" t="s">
        <v>89</v>
      </c>
      <c r="I2080" t="s">
        <v>20</v>
      </c>
      <c r="J2080">
        <v>2010</v>
      </c>
      <c r="K2080">
        <v>3</v>
      </c>
      <c r="L2080" t="s">
        <v>69</v>
      </c>
      <c r="M2080">
        <v>1052.45</v>
      </c>
      <c r="N2080">
        <v>0</v>
      </c>
    </row>
    <row r="2081" spans="1:14" x14ac:dyDescent="0.25">
      <c r="A2081" t="s">
        <v>13</v>
      </c>
      <c r="B2081" t="s">
        <v>127</v>
      </c>
      <c r="C2081" t="s">
        <v>87</v>
      </c>
      <c r="D2081" t="s">
        <v>19</v>
      </c>
      <c r="E2081" t="s">
        <v>16</v>
      </c>
      <c r="F2081" t="s">
        <v>87</v>
      </c>
      <c r="G2081" t="s">
        <v>93</v>
      </c>
      <c r="H2081" t="s">
        <v>89</v>
      </c>
      <c r="I2081" t="s">
        <v>20</v>
      </c>
      <c r="J2081">
        <v>2011</v>
      </c>
      <c r="K2081">
        <v>4</v>
      </c>
      <c r="L2081" t="s">
        <v>69</v>
      </c>
      <c r="M2081">
        <v>621.97</v>
      </c>
      <c r="N2081">
        <v>-220</v>
      </c>
    </row>
    <row r="2082" spans="1:14" x14ac:dyDescent="0.25">
      <c r="A2082" t="s">
        <v>13</v>
      </c>
      <c r="B2082" t="s">
        <v>128</v>
      </c>
      <c r="C2082" t="s">
        <v>87</v>
      </c>
      <c r="D2082" t="s">
        <v>19</v>
      </c>
      <c r="E2082" t="s">
        <v>16</v>
      </c>
      <c r="F2082" t="s">
        <v>87</v>
      </c>
      <c r="G2082" t="s">
        <v>93</v>
      </c>
      <c r="H2082" t="s">
        <v>89</v>
      </c>
      <c r="I2082" t="s">
        <v>22</v>
      </c>
      <c r="J2082">
        <v>2011</v>
      </c>
      <c r="K2082">
        <v>3</v>
      </c>
      <c r="L2082" t="s">
        <v>23</v>
      </c>
      <c r="M2082">
        <v>474.59</v>
      </c>
      <c r="N2082">
        <v>0</v>
      </c>
    </row>
    <row r="2083" spans="1:14" x14ac:dyDescent="0.25">
      <c r="A2083" t="s">
        <v>13</v>
      </c>
      <c r="B2083" t="s">
        <v>128</v>
      </c>
      <c r="C2083" t="s">
        <v>87</v>
      </c>
      <c r="D2083" t="s">
        <v>19</v>
      </c>
      <c r="E2083" t="s">
        <v>16</v>
      </c>
      <c r="F2083" t="s">
        <v>87</v>
      </c>
      <c r="G2083" t="s">
        <v>93</v>
      </c>
      <c r="H2083" t="s">
        <v>89</v>
      </c>
      <c r="I2083" t="s">
        <v>22</v>
      </c>
      <c r="J2083">
        <v>2012</v>
      </c>
      <c r="K2083">
        <v>6</v>
      </c>
      <c r="L2083" t="s">
        <v>23</v>
      </c>
      <c r="M2083">
        <v>798.14</v>
      </c>
      <c r="N2083">
        <v>0</v>
      </c>
    </row>
    <row r="2084" spans="1:14" x14ac:dyDescent="0.25">
      <c r="A2084" t="s">
        <v>13</v>
      </c>
      <c r="B2084" t="s">
        <v>133</v>
      </c>
      <c r="C2084" t="s">
        <v>87</v>
      </c>
      <c r="D2084" t="s">
        <v>19</v>
      </c>
      <c r="E2084" t="s">
        <v>16</v>
      </c>
      <c r="F2084" t="s">
        <v>87</v>
      </c>
      <c r="G2084" t="s">
        <v>93</v>
      </c>
      <c r="H2084" t="s">
        <v>89</v>
      </c>
      <c r="I2084" t="s">
        <v>24</v>
      </c>
      <c r="J2084">
        <v>2011</v>
      </c>
      <c r="K2084">
        <v>4</v>
      </c>
      <c r="L2084" t="s">
        <v>25</v>
      </c>
      <c r="M2084">
        <v>132.27000000000001</v>
      </c>
      <c r="N2084">
        <v>0</v>
      </c>
    </row>
    <row r="2085" spans="1:14" x14ac:dyDescent="0.25">
      <c r="A2085" t="s">
        <v>13</v>
      </c>
      <c r="B2085" t="s">
        <v>133</v>
      </c>
      <c r="C2085" t="s">
        <v>87</v>
      </c>
      <c r="D2085" t="s">
        <v>19</v>
      </c>
      <c r="E2085" t="s">
        <v>16</v>
      </c>
      <c r="F2085" t="s">
        <v>87</v>
      </c>
      <c r="G2085" t="s">
        <v>93</v>
      </c>
      <c r="H2085" t="s">
        <v>89</v>
      </c>
      <c r="I2085" t="s">
        <v>24</v>
      </c>
      <c r="J2085">
        <v>2011</v>
      </c>
      <c r="K2085">
        <v>11</v>
      </c>
      <c r="L2085" t="s">
        <v>25</v>
      </c>
      <c r="M2085">
        <v>311.07</v>
      </c>
      <c r="N2085">
        <v>0</v>
      </c>
    </row>
    <row r="2086" spans="1:14" x14ac:dyDescent="0.25">
      <c r="A2086" t="s">
        <v>13</v>
      </c>
      <c r="B2086" t="s">
        <v>135</v>
      </c>
      <c r="C2086" t="s">
        <v>87</v>
      </c>
      <c r="D2086" t="s">
        <v>28</v>
      </c>
      <c r="E2086" t="s">
        <v>16</v>
      </c>
      <c r="F2086" t="s">
        <v>87</v>
      </c>
      <c r="G2086" t="s">
        <v>93</v>
      </c>
      <c r="H2086" t="s">
        <v>89</v>
      </c>
      <c r="I2086" t="s">
        <v>29</v>
      </c>
      <c r="J2086">
        <v>2011</v>
      </c>
      <c r="K2086">
        <v>7</v>
      </c>
      <c r="L2086" t="s">
        <v>30</v>
      </c>
      <c r="M2086">
        <v>278.39999999999998</v>
      </c>
      <c r="N2086">
        <v>0</v>
      </c>
    </row>
    <row r="2087" spans="1:14" x14ac:dyDescent="0.25">
      <c r="A2087" t="s">
        <v>13</v>
      </c>
      <c r="B2087" t="s">
        <v>137</v>
      </c>
      <c r="C2087" t="s">
        <v>87</v>
      </c>
      <c r="D2087" t="s">
        <v>31</v>
      </c>
      <c r="E2087" t="s">
        <v>16</v>
      </c>
      <c r="F2087" t="s">
        <v>87</v>
      </c>
      <c r="G2087" t="s">
        <v>93</v>
      </c>
      <c r="H2087" t="s">
        <v>89</v>
      </c>
      <c r="I2087" t="s">
        <v>62</v>
      </c>
      <c r="J2087">
        <v>2010</v>
      </c>
      <c r="K2087">
        <v>7</v>
      </c>
      <c r="L2087" t="s">
        <v>63</v>
      </c>
      <c r="M2087">
        <v>1796.6</v>
      </c>
      <c r="N2087">
        <v>0</v>
      </c>
    </row>
    <row r="2088" spans="1:14" x14ac:dyDescent="0.25">
      <c r="A2088" t="s">
        <v>13</v>
      </c>
      <c r="B2088" t="s">
        <v>137</v>
      </c>
      <c r="C2088" t="s">
        <v>87</v>
      </c>
      <c r="D2088" t="s">
        <v>31</v>
      </c>
      <c r="E2088" t="s">
        <v>16</v>
      </c>
      <c r="F2088" t="s">
        <v>87</v>
      </c>
      <c r="G2088" t="s">
        <v>93</v>
      </c>
      <c r="H2088" t="s">
        <v>89</v>
      </c>
      <c r="I2088" t="s">
        <v>62</v>
      </c>
      <c r="J2088">
        <v>2011</v>
      </c>
      <c r="K2088">
        <v>8</v>
      </c>
      <c r="L2088" t="s">
        <v>63</v>
      </c>
      <c r="M2088">
        <v>200</v>
      </c>
      <c r="N2088">
        <v>0</v>
      </c>
    </row>
    <row r="2089" spans="1:14" x14ac:dyDescent="0.25">
      <c r="A2089" t="s">
        <v>13</v>
      </c>
      <c r="B2089" t="s">
        <v>137</v>
      </c>
      <c r="C2089" t="s">
        <v>87</v>
      </c>
      <c r="D2089" t="s">
        <v>31</v>
      </c>
      <c r="E2089" t="s">
        <v>16</v>
      </c>
      <c r="F2089" t="s">
        <v>87</v>
      </c>
      <c r="G2089" t="s">
        <v>93</v>
      </c>
      <c r="H2089" t="s">
        <v>89</v>
      </c>
      <c r="I2089" t="s">
        <v>62</v>
      </c>
      <c r="J2089">
        <v>2012</v>
      </c>
      <c r="K2089">
        <v>1</v>
      </c>
      <c r="L2089" t="s">
        <v>63</v>
      </c>
      <c r="M2089">
        <v>0</v>
      </c>
      <c r="N2089">
        <v>2500</v>
      </c>
    </row>
    <row r="2090" spans="1:14" x14ac:dyDescent="0.25">
      <c r="A2090" t="s">
        <v>13</v>
      </c>
      <c r="B2090" t="s">
        <v>138</v>
      </c>
      <c r="C2090" t="s">
        <v>87</v>
      </c>
      <c r="D2090" t="s">
        <v>31</v>
      </c>
      <c r="E2090" t="s">
        <v>16</v>
      </c>
      <c r="F2090" t="s">
        <v>87</v>
      </c>
      <c r="G2090" t="s">
        <v>93</v>
      </c>
      <c r="H2090" t="s">
        <v>89</v>
      </c>
      <c r="I2090" t="s">
        <v>32</v>
      </c>
      <c r="J2090">
        <v>2010</v>
      </c>
      <c r="K2090">
        <v>12</v>
      </c>
      <c r="L2090" t="s">
        <v>33</v>
      </c>
      <c r="M2090">
        <v>98.9</v>
      </c>
      <c r="N2090">
        <v>0</v>
      </c>
    </row>
    <row r="2091" spans="1:14" x14ac:dyDescent="0.25">
      <c r="A2091" t="s">
        <v>13</v>
      </c>
      <c r="B2091" t="s">
        <v>139</v>
      </c>
      <c r="C2091" t="s">
        <v>87</v>
      </c>
      <c r="D2091" t="s">
        <v>31</v>
      </c>
      <c r="E2091" t="s">
        <v>16</v>
      </c>
      <c r="F2091" t="s">
        <v>87</v>
      </c>
      <c r="G2091" t="s">
        <v>93</v>
      </c>
      <c r="H2091" t="s">
        <v>89</v>
      </c>
      <c r="I2091" t="s">
        <v>34</v>
      </c>
      <c r="J2091">
        <v>2012</v>
      </c>
      <c r="K2091">
        <v>4</v>
      </c>
      <c r="L2091" t="s">
        <v>35</v>
      </c>
      <c r="M2091">
        <v>3234.87</v>
      </c>
      <c r="N2091">
        <v>0</v>
      </c>
    </row>
    <row r="2092" spans="1:14" x14ac:dyDescent="0.25">
      <c r="A2092" t="s">
        <v>13</v>
      </c>
      <c r="B2092" t="s">
        <v>142</v>
      </c>
      <c r="C2092" t="s">
        <v>87</v>
      </c>
      <c r="D2092" t="s">
        <v>42</v>
      </c>
      <c r="E2092" t="s">
        <v>16</v>
      </c>
      <c r="F2092" t="s">
        <v>87</v>
      </c>
      <c r="G2092" t="s">
        <v>93</v>
      </c>
      <c r="H2092" t="s">
        <v>89</v>
      </c>
      <c r="I2092" t="s">
        <v>43</v>
      </c>
      <c r="J2092">
        <v>2011</v>
      </c>
      <c r="K2092">
        <v>4</v>
      </c>
      <c r="L2092" t="s">
        <v>44</v>
      </c>
      <c r="M2092">
        <v>2500</v>
      </c>
      <c r="N2092">
        <v>0</v>
      </c>
    </row>
    <row r="2093" spans="1:14" x14ac:dyDescent="0.25">
      <c r="A2093" t="s">
        <v>13</v>
      </c>
      <c r="B2093" t="s">
        <v>142</v>
      </c>
      <c r="C2093" t="s">
        <v>87</v>
      </c>
      <c r="D2093" t="s">
        <v>42</v>
      </c>
      <c r="E2093" t="s">
        <v>16</v>
      </c>
      <c r="F2093" t="s">
        <v>87</v>
      </c>
      <c r="G2093" t="s">
        <v>93</v>
      </c>
      <c r="H2093" t="s">
        <v>89</v>
      </c>
      <c r="I2093" t="s">
        <v>43</v>
      </c>
      <c r="J2093">
        <v>2011</v>
      </c>
      <c r="K2093">
        <v>7</v>
      </c>
      <c r="L2093" t="s">
        <v>44</v>
      </c>
      <c r="M2093">
        <v>2500</v>
      </c>
      <c r="N2093">
        <v>0</v>
      </c>
    </row>
    <row r="2094" spans="1:14" x14ac:dyDescent="0.25">
      <c r="A2094" t="s">
        <v>13</v>
      </c>
      <c r="B2094" t="s">
        <v>142</v>
      </c>
      <c r="C2094" t="s">
        <v>87</v>
      </c>
      <c r="D2094" t="s">
        <v>42</v>
      </c>
      <c r="E2094" t="s">
        <v>16</v>
      </c>
      <c r="F2094" t="s">
        <v>87</v>
      </c>
      <c r="G2094" t="s">
        <v>93</v>
      </c>
      <c r="H2094" t="s">
        <v>89</v>
      </c>
      <c r="I2094" t="s">
        <v>43</v>
      </c>
      <c r="J2094">
        <v>2011</v>
      </c>
      <c r="K2094">
        <v>10</v>
      </c>
      <c r="L2094" t="s">
        <v>44</v>
      </c>
      <c r="M2094">
        <v>2500</v>
      </c>
      <c r="N2094">
        <v>0</v>
      </c>
    </row>
    <row r="2095" spans="1:14" x14ac:dyDescent="0.25">
      <c r="A2095" t="s">
        <v>13</v>
      </c>
      <c r="B2095" t="s">
        <v>142</v>
      </c>
      <c r="C2095" t="s">
        <v>87</v>
      </c>
      <c r="D2095" t="s">
        <v>42</v>
      </c>
      <c r="E2095" t="s">
        <v>16</v>
      </c>
      <c r="F2095" t="s">
        <v>87</v>
      </c>
      <c r="G2095" t="s">
        <v>93</v>
      </c>
      <c r="H2095" t="s">
        <v>89</v>
      </c>
      <c r="I2095" t="s">
        <v>43</v>
      </c>
      <c r="J2095">
        <v>2012</v>
      </c>
      <c r="K2095">
        <v>5</v>
      </c>
      <c r="L2095" t="s">
        <v>44</v>
      </c>
      <c r="M2095">
        <v>2525</v>
      </c>
      <c r="N2095">
        <v>0</v>
      </c>
    </row>
    <row r="2096" spans="1:14" x14ac:dyDescent="0.25">
      <c r="A2096" t="s">
        <v>13</v>
      </c>
      <c r="B2096" t="s">
        <v>142</v>
      </c>
      <c r="C2096" t="s">
        <v>87</v>
      </c>
      <c r="D2096" t="s">
        <v>42</v>
      </c>
      <c r="E2096" t="s">
        <v>16</v>
      </c>
      <c r="F2096" t="s">
        <v>87</v>
      </c>
      <c r="G2096" t="s">
        <v>93</v>
      </c>
      <c r="H2096" t="s">
        <v>89</v>
      </c>
      <c r="I2096" t="s">
        <v>43</v>
      </c>
      <c r="J2096">
        <v>2012</v>
      </c>
      <c r="K2096">
        <v>8</v>
      </c>
      <c r="L2096" t="s">
        <v>44</v>
      </c>
      <c r="M2096">
        <v>2525</v>
      </c>
      <c r="N2096">
        <v>0</v>
      </c>
    </row>
    <row r="2097" spans="1:14" x14ac:dyDescent="0.25">
      <c r="A2097" t="s">
        <v>13</v>
      </c>
      <c r="B2097" t="s">
        <v>142</v>
      </c>
      <c r="C2097" t="s">
        <v>87</v>
      </c>
      <c r="D2097" t="s">
        <v>42</v>
      </c>
      <c r="E2097" t="s">
        <v>16</v>
      </c>
      <c r="F2097" t="s">
        <v>87</v>
      </c>
      <c r="G2097" t="s">
        <v>93</v>
      </c>
      <c r="H2097" t="s">
        <v>89</v>
      </c>
      <c r="I2097" t="s">
        <v>43</v>
      </c>
      <c r="J2097">
        <v>2012</v>
      </c>
      <c r="K2097">
        <v>11</v>
      </c>
      <c r="L2097" t="s">
        <v>44</v>
      </c>
      <c r="M2097">
        <v>2525</v>
      </c>
      <c r="N2097">
        <v>0</v>
      </c>
    </row>
    <row r="2098" spans="1:14" x14ac:dyDescent="0.25">
      <c r="A2098" t="s">
        <v>13</v>
      </c>
      <c r="B2098" t="s">
        <v>147</v>
      </c>
      <c r="C2098" t="s">
        <v>87</v>
      </c>
      <c r="D2098" t="s">
        <v>42</v>
      </c>
      <c r="E2098" t="s">
        <v>16</v>
      </c>
      <c r="F2098" t="s">
        <v>87</v>
      </c>
      <c r="G2098" t="s">
        <v>93</v>
      </c>
      <c r="H2098" t="s">
        <v>89</v>
      </c>
      <c r="I2098" t="s">
        <v>45</v>
      </c>
      <c r="J2098">
        <v>2011</v>
      </c>
      <c r="K2098">
        <v>11</v>
      </c>
      <c r="L2098" t="s">
        <v>46</v>
      </c>
      <c r="M2098">
        <v>6717</v>
      </c>
      <c r="N2098">
        <v>0</v>
      </c>
    </row>
    <row r="2099" spans="1:14" x14ac:dyDescent="0.25">
      <c r="A2099" t="s">
        <v>13</v>
      </c>
      <c r="B2099" t="s">
        <v>147</v>
      </c>
      <c r="C2099" t="s">
        <v>87</v>
      </c>
      <c r="D2099" t="s">
        <v>42</v>
      </c>
      <c r="E2099" t="s">
        <v>16</v>
      </c>
      <c r="F2099" t="s">
        <v>87</v>
      </c>
      <c r="G2099" t="s">
        <v>93</v>
      </c>
      <c r="H2099" t="s">
        <v>89</v>
      </c>
      <c r="I2099" t="s">
        <v>45</v>
      </c>
      <c r="J2099">
        <v>2012</v>
      </c>
      <c r="K2099">
        <v>4</v>
      </c>
      <c r="L2099" t="s">
        <v>46</v>
      </c>
      <c r="M2099">
        <v>6000</v>
      </c>
      <c r="N2099">
        <v>0</v>
      </c>
    </row>
    <row r="2100" spans="1:14" x14ac:dyDescent="0.25">
      <c r="A2100" t="s">
        <v>13</v>
      </c>
      <c r="B2100" t="s">
        <v>147</v>
      </c>
      <c r="C2100" t="s">
        <v>87</v>
      </c>
      <c r="D2100" t="s">
        <v>42</v>
      </c>
      <c r="E2100" t="s">
        <v>16</v>
      </c>
      <c r="F2100" t="s">
        <v>87</v>
      </c>
      <c r="G2100" t="s">
        <v>93</v>
      </c>
      <c r="H2100" t="s">
        <v>89</v>
      </c>
      <c r="I2100" t="s">
        <v>45</v>
      </c>
      <c r="J2100">
        <v>2012</v>
      </c>
      <c r="K2100">
        <v>7</v>
      </c>
      <c r="L2100" t="s">
        <v>46</v>
      </c>
      <c r="M2100">
        <v>6000</v>
      </c>
      <c r="N2100">
        <v>0</v>
      </c>
    </row>
    <row r="2101" spans="1:14" x14ac:dyDescent="0.25">
      <c r="A2101" t="s">
        <v>13</v>
      </c>
      <c r="B2101" t="s">
        <v>147</v>
      </c>
      <c r="C2101" t="s">
        <v>87</v>
      </c>
      <c r="D2101" t="s">
        <v>42</v>
      </c>
      <c r="E2101" t="s">
        <v>16</v>
      </c>
      <c r="F2101" t="s">
        <v>87</v>
      </c>
      <c r="G2101" t="s">
        <v>93</v>
      </c>
      <c r="H2101" t="s">
        <v>89</v>
      </c>
      <c r="I2101" t="s">
        <v>45</v>
      </c>
      <c r="J2101">
        <v>2012</v>
      </c>
      <c r="K2101">
        <v>10</v>
      </c>
      <c r="L2101" t="s">
        <v>46</v>
      </c>
      <c r="M2101">
        <v>6000</v>
      </c>
      <c r="N2101">
        <v>0</v>
      </c>
    </row>
    <row r="2102" spans="1:14" x14ac:dyDescent="0.25">
      <c r="A2102" t="s">
        <v>13</v>
      </c>
      <c r="B2102" t="s">
        <v>149</v>
      </c>
      <c r="C2102" t="s">
        <v>87</v>
      </c>
      <c r="D2102" t="s">
        <v>15</v>
      </c>
      <c r="E2102" t="s">
        <v>16</v>
      </c>
      <c r="F2102" t="s">
        <v>87</v>
      </c>
      <c r="G2102" t="s">
        <v>95</v>
      </c>
      <c r="H2102" t="s">
        <v>49</v>
      </c>
      <c r="I2102" t="s">
        <v>14</v>
      </c>
      <c r="J2102">
        <v>2010</v>
      </c>
      <c r="K2102">
        <v>2</v>
      </c>
      <c r="L2102" t="s">
        <v>18</v>
      </c>
      <c r="M2102">
        <v>78412.41</v>
      </c>
      <c r="N2102">
        <v>0</v>
      </c>
    </row>
    <row r="2103" spans="1:14" x14ac:dyDescent="0.25">
      <c r="A2103" t="s">
        <v>13</v>
      </c>
      <c r="B2103" t="s">
        <v>149</v>
      </c>
      <c r="C2103" t="s">
        <v>87</v>
      </c>
      <c r="D2103" t="s">
        <v>15</v>
      </c>
      <c r="E2103" t="s">
        <v>16</v>
      </c>
      <c r="F2103" t="s">
        <v>87</v>
      </c>
      <c r="G2103" t="s">
        <v>95</v>
      </c>
      <c r="H2103" t="s">
        <v>49</v>
      </c>
      <c r="I2103" t="s">
        <v>14</v>
      </c>
      <c r="J2103">
        <v>2012</v>
      </c>
      <c r="K2103">
        <v>3</v>
      </c>
      <c r="L2103" t="s">
        <v>18</v>
      </c>
      <c r="M2103">
        <v>65414.9</v>
      </c>
      <c r="N2103">
        <v>0</v>
      </c>
    </row>
    <row r="2104" spans="1:14" x14ac:dyDescent="0.25">
      <c r="A2104" t="s">
        <v>13</v>
      </c>
      <c r="B2104" t="s">
        <v>149</v>
      </c>
      <c r="C2104" t="s">
        <v>87</v>
      </c>
      <c r="D2104" t="s">
        <v>15</v>
      </c>
      <c r="E2104" t="s">
        <v>16</v>
      </c>
      <c r="F2104" t="s">
        <v>87</v>
      </c>
      <c r="G2104" t="s">
        <v>95</v>
      </c>
      <c r="H2104" t="s">
        <v>49</v>
      </c>
      <c r="I2104" t="s">
        <v>14</v>
      </c>
      <c r="J2104">
        <v>2012</v>
      </c>
      <c r="K2104">
        <v>11</v>
      </c>
      <c r="L2104" t="s">
        <v>18</v>
      </c>
      <c r="M2104">
        <v>66705.460000000006</v>
      </c>
      <c r="N2104">
        <v>0</v>
      </c>
    </row>
    <row r="2105" spans="1:14" x14ac:dyDescent="0.25">
      <c r="A2105" t="s">
        <v>13</v>
      </c>
      <c r="B2105" t="s">
        <v>170</v>
      </c>
      <c r="C2105" t="s">
        <v>87</v>
      </c>
      <c r="D2105" t="s">
        <v>15</v>
      </c>
      <c r="E2105" t="s">
        <v>16</v>
      </c>
      <c r="F2105" t="s">
        <v>87</v>
      </c>
      <c r="G2105" t="s">
        <v>95</v>
      </c>
      <c r="H2105" t="s">
        <v>49</v>
      </c>
      <c r="I2105" t="s">
        <v>53</v>
      </c>
      <c r="J2105">
        <v>2011</v>
      </c>
      <c r="K2105">
        <v>10</v>
      </c>
      <c r="L2105" t="s">
        <v>54</v>
      </c>
      <c r="M2105">
        <v>85.91</v>
      </c>
      <c r="N2105">
        <v>0</v>
      </c>
    </row>
    <row r="2106" spans="1:14" x14ac:dyDescent="0.25">
      <c r="A2106" t="s">
        <v>13</v>
      </c>
      <c r="B2106" t="s">
        <v>170</v>
      </c>
      <c r="C2106" t="s">
        <v>87</v>
      </c>
      <c r="D2106" t="s">
        <v>15</v>
      </c>
      <c r="E2106" t="s">
        <v>16</v>
      </c>
      <c r="F2106" t="s">
        <v>87</v>
      </c>
      <c r="G2106" t="s">
        <v>95</v>
      </c>
      <c r="H2106" t="s">
        <v>49</v>
      </c>
      <c r="I2106" t="s">
        <v>53</v>
      </c>
      <c r="J2106">
        <v>2012</v>
      </c>
      <c r="K2106">
        <v>8</v>
      </c>
      <c r="L2106" t="s">
        <v>54</v>
      </c>
      <c r="M2106">
        <v>307.06</v>
      </c>
      <c r="N2106">
        <v>0</v>
      </c>
    </row>
    <row r="2107" spans="1:14" x14ac:dyDescent="0.25">
      <c r="A2107" t="s">
        <v>13</v>
      </c>
      <c r="B2107" t="s">
        <v>150</v>
      </c>
      <c r="C2107" t="s">
        <v>87</v>
      </c>
      <c r="D2107" t="s">
        <v>15</v>
      </c>
      <c r="E2107" t="s">
        <v>16</v>
      </c>
      <c r="F2107" t="s">
        <v>87</v>
      </c>
      <c r="G2107" t="s">
        <v>95</v>
      </c>
      <c r="H2107" t="s">
        <v>49</v>
      </c>
      <c r="I2107" t="s">
        <v>57</v>
      </c>
      <c r="J2107">
        <v>2011</v>
      </c>
      <c r="K2107">
        <v>6</v>
      </c>
      <c r="L2107" t="s">
        <v>59</v>
      </c>
      <c r="M2107">
        <v>14270.34</v>
      </c>
      <c r="N2107">
        <v>106930</v>
      </c>
    </row>
    <row r="2108" spans="1:14" x14ac:dyDescent="0.25">
      <c r="A2108" t="s">
        <v>13</v>
      </c>
      <c r="B2108" t="s">
        <v>151</v>
      </c>
      <c r="C2108" t="s">
        <v>87</v>
      </c>
      <c r="D2108" t="s">
        <v>19</v>
      </c>
      <c r="E2108" t="s">
        <v>16</v>
      </c>
      <c r="F2108" t="s">
        <v>87</v>
      </c>
      <c r="G2108" t="s">
        <v>95</v>
      </c>
      <c r="H2108" t="s">
        <v>49</v>
      </c>
      <c r="I2108" t="s">
        <v>20</v>
      </c>
      <c r="J2108">
        <v>2010</v>
      </c>
      <c r="K2108">
        <v>6</v>
      </c>
      <c r="L2108" t="s">
        <v>21</v>
      </c>
      <c r="M2108">
        <v>4707.79</v>
      </c>
      <c r="N2108">
        <v>11200</v>
      </c>
    </row>
    <row r="2109" spans="1:14" x14ac:dyDescent="0.25">
      <c r="A2109" t="s">
        <v>13</v>
      </c>
      <c r="B2109" t="s">
        <v>151</v>
      </c>
      <c r="C2109" t="s">
        <v>87</v>
      </c>
      <c r="D2109" t="s">
        <v>19</v>
      </c>
      <c r="E2109" t="s">
        <v>16</v>
      </c>
      <c r="F2109" t="s">
        <v>87</v>
      </c>
      <c r="G2109" t="s">
        <v>95</v>
      </c>
      <c r="H2109" t="s">
        <v>49</v>
      </c>
      <c r="I2109" t="s">
        <v>20</v>
      </c>
      <c r="J2109">
        <v>2012</v>
      </c>
      <c r="K2109">
        <v>1</v>
      </c>
      <c r="L2109" t="s">
        <v>21</v>
      </c>
      <c r="M2109">
        <v>5775.78</v>
      </c>
      <c r="N2109">
        <v>90480</v>
      </c>
    </row>
    <row r="2110" spans="1:14" x14ac:dyDescent="0.25">
      <c r="A2110" t="s">
        <v>13</v>
      </c>
      <c r="B2110" t="s">
        <v>152</v>
      </c>
      <c r="C2110" t="s">
        <v>87</v>
      </c>
      <c r="D2110" t="s">
        <v>19</v>
      </c>
      <c r="E2110" t="s">
        <v>16</v>
      </c>
      <c r="F2110" t="s">
        <v>87</v>
      </c>
      <c r="G2110" t="s">
        <v>95</v>
      </c>
      <c r="H2110" t="s">
        <v>49</v>
      </c>
      <c r="I2110" t="s">
        <v>22</v>
      </c>
      <c r="J2110">
        <v>2010</v>
      </c>
      <c r="K2110">
        <v>5</v>
      </c>
      <c r="L2110" t="s">
        <v>23</v>
      </c>
      <c r="M2110">
        <v>2950.77</v>
      </c>
      <c r="N2110">
        <v>0</v>
      </c>
    </row>
    <row r="2111" spans="1:14" x14ac:dyDescent="0.25">
      <c r="A2111" t="s">
        <v>13</v>
      </c>
      <c r="B2111" t="s">
        <v>152</v>
      </c>
      <c r="C2111" t="s">
        <v>87</v>
      </c>
      <c r="D2111" t="s">
        <v>19</v>
      </c>
      <c r="E2111" t="s">
        <v>16</v>
      </c>
      <c r="F2111" t="s">
        <v>87</v>
      </c>
      <c r="G2111" t="s">
        <v>95</v>
      </c>
      <c r="H2111" t="s">
        <v>49</v>
      </c>
      <c r="I2111" t="s">
        <v>22</v>
      </c>
      <c r="J2111">
        <v>2011</v>
      </c>
      <c r="K2111">
        <v>2</v>
      </c>
      <c r="L2111" t="s">
        <v>23</v>
      </c>
      <c r="M2111">
        <v>3303.37</v>
      </c>
      <c r="N2111">
        <v>0</v>
      </c>
    </row>
    <row r="2112" spans="1:14" x14ac:dyDescent="0.25">
      <c r="A2112" t="s">
        <v>13</v>
      </c>
      <c r="B2112" t="s">
        <v>152</v>
      </c>
      <c r="C2112" t="s">
        <v>87</v>
      </c>
      <c r="D2112" t="s">
        <v>19</v>
      </c>
      <c r="E2112" t="s">
        <v>16</v>
      </c>
      <c r="F2112" t="s">
        <v>87</v>
      </c>
      <c r="G2112" t="s">
        <v>95</v>
      </c>
      <c r="H2112" t="s">
        <v>49</v>
      </c>
      <c r="I2112" t="s">
        <v>22</v>
      </c>
      <c r="J2112">
        <v>2011</v>
      </c>
      <c r="K2112">
        <v>3</v>
      </c>
      <c r="L2112" t="s">
        <v>23</v>
      </c>
      <c r="M2112">
        <v>3507.95</v>
      </c>
      <c r="N2112">
        <v>0</v>
      </c>
    </row>
    <row r="2113" spans="1:14" x14ac:dyDescent="0.25">
      <c r="A2113" t="s">
        <v>13</v>
      </c>
      <c r="B2113" t="s">
        <v>152</v>
      </c>
      <c r="C2113" t="s">
        <v>87</v>
      </c>
      <c r="D2113" t="s">
        <v>19</v>
      </c>
      <c r="E2113" t="s">
        <v>16</v>
      </c>
      <c r="F2113" t="s">
        <v>87</v>
      </c>
      <c r="G2113" t="s">
        <v>95</v>
      </c>
      <c r="H2113" t="s">
        <v>49</v>
      </c>
      <c r="I2113" t="s">
        <v>22</v>
      </c>
      <c r="J2113">
        <v>2011</v>
      </c>
      <c r="K2113">
        <v>12</v>
      </c>
      <c r="L2113" t="s">
        <v>23</v>
      </c>
      <c r="M2113">
        <v>4381.17</v>
      </c>
      <c r="N2113">
        <v>5290</v>
      </c>
    </row>
    <row r="2114" spans="1:14" x14ac:dyDescent="0.25">
      <c r="A2114" t="s">
        <v>13</v>
      </c>
      <c r="B2114" t="s">
        <v>153</v>
      </c>
      <c r="C2114" t="s">
        <v>87</v>
      </c>
      <c r="D2114" t="s">
        <v>19</v>
      </c>
      <c r="E2114" t="s">
        <v>16</v>
      </c>
      <c r="F2114" t="s">
        <v>87</v>
      </c>
      <c r="G2114" t="s">
        <v>95</v>
      </c>
      <c r="H2114" t="s">
        <v>49</v>
      </c>
      <c r="I2114" t="s">
        <v>24</v>
      </c>
      <c r="J2114">
        <v>2010</v>
      </c>
      <c r="K2114">
        <v>8</v>
      </c>
      <c r="L2114" t="s">
        <v>25</v>
      </c>
      <c r="M2114">
        <v>469.12</v>
      </c>
      <c r="N2114">
        <v>0</v>
      </c>
    </row>
    <row r="2115" spans="1:14" x14ac:dyDescent="0.25">
      <c r="A2115" t="s">
        <v>13</v>
      </c>
      <c r="B2115" t="s">
        <v>154</v>
      </c>
      <c r="C2115" t="s">
        <v>87</v>
      </c>
      <c r="D2115" t="s">
        <v>19</v>
      </c>
      <c r="E2115" t="s">
        <v>16</v>
      </c>
      <c r="F2115" t="s">
        <v>87</v>
      </c>
      <c r="G2115" t="s">
        <v>95</v>
      </c>
      <c r="H2115" t="s">
        <v>49</v>
      </c>
      <c r="I2115" t="s">
        <v>26</v>
      </c>
      <c r="J2115">
        <v>2010</v>
      </c>
      <c r="K2115">
        <v>1</v>
      </c>
      <c r="L2115" t="s">
        <v>50</v>
      </c>
      <c r="M2115">
        <v>10071.719999999999</v>
      </c>
      <c r="N2115">
        <v>0</v>
      </c>
    </row>
    <row r="2116" spans="1:14" x14ac:dyDescent="0.25">
      <c r="A2116" t="s">
        <v>13</v>
      </c>
      <c r="B2116" t="s">
        <v>154</v>
      </c>
      <c r="C2116" t="s">
        <v>87</v>
      </c>
      <c r="D2116" t="s">
        <v>19</v>
      </c>
      <c r="E2116" t="s">
        <v>16</v>
      </c>
      <c r="F2116" t="s">
        <v>87</v>
      </c>
      <c r="G2116" t="s">
        <v>95</v>
      </c>
      <c r="H2116" t="s">
        <v>49</v>
      </c>
      <c r="I2116" t="s">
        <v>26</v>
      </c>
      <c r="J2116">
        <v>2011</v>
      </c>
      <c r="K2116">
        <v>6</v>
      </c>
      <c r="L2116" t="s">
        <v>50</v>
      </c>
      <c r="M2116">
        <v>12724.26</v>
      </c>
      <c r="N2116">
        <v>0</v>
      </c>
    </row>
    <row r="2117" spans="1:14" x14ac:dyDescent="0.25">
      <c r="A2117" t="s">
        <v>13</v>
      </c>
      <c r="B2117" t="s">
        <v>154</v>
      </c>
      <c r="C2117" t="s">
        <v>87</v>
      </c>
      <c r="D2117" t="s">
        <v>19</v>
      </c>
      <c r="E2117" t="s">
        <v>16</v>
      </c>
      <c r="F2117" t="s">
        <v>87</v>
      </c>
      <c r="G2117" t="s">
        <v>95</v>
      </c>
      <c r="H2117" t="s">
        <v>49</v>
      </c>
      <c r="I2117" t="s">
        <v>26</v>
      </c>
      <c r="J2117">
        <v>2011</v>
      </c>
      <c r="K2117">
        <v>10</v>
      </c>
      <c r="L2117" t="s">
        <v>50</v>
      </c>
      <c r="M2117">
        <v>12889.52</v>
      </c>
      <c r="N2117">
        <v>0</v>
      </c>
    </row>
    <row r="2118" spans="1:14" x14ac:dyDescent="0.25">
      <c r="A2118" t="s">
        <v>13</v>
      </c>
      <c r="B2118" t="s">
        <v>154</v>
      </c>
      <c r="C2118" t="s">
        <v>87</v>
      </c>
      <c r="D2118" t="s">
        <v>19</v>
      </c>
      <c r="E2118" t="s">
        <v>16</v>
      </c>
      <c r="F2118" t="s">
        <v>87</v>
      </c>
      <c r="G2118" t="s">
        <v>95</v>
      </c>
      <c r="H2118" t="s">
        <v>49</v>
      </c>
      <c r="I2118" t="s">
        <v>26</v>
      </c>
      <c r="J2118">
        <v>2011</v>
      </c>
      <c r="K2118">
        <v>11</v>
      </c>
      <c r="L2118" t="s">
        <v>50</v>
      </c>
      <c r="M2118">
        <v>12313.6</v>
      </c>
      <c r="N2118">
        <v>0</v>
      </c>
    </row>
    <row r="2119" spans="1:14" x14ac:dyDescent="0.25">
      <c r="A2119" t="s">
        <v>13</v>
      </c>
      <c r="B2119" t="s">
        <v>154</v>
      </c>
      <c r="C2119" t="s">
        <v>87</v>
      </c>
      <c r="D2119" t="s">
        <v>19</v>
      </c>
      <c r="E2119" t="s">
        <v>16</v>
      </c>
      <c r="F2119" t="s">
        <v>87</v>
      </c>
      <c r="G2119" t="s">
        <v>95</v>
      </c>
      <c r="H2119" t="s">
        <v>49</v>
      </c>
      <c r="I2119" t="s">
        <v>26</v>
      </c>
      <c r="J2119">
        <v>2011</v>
      </c>
      <c r="K2119">
        <v>12</v>
      </c>
      <c r="L2119" t="s">
        <v>50</v>
      </c>
      <c r="M2119">
        <v>12843.76</v>
      </c>
      <c r="N2119">
        <v>0</v>
      </c>
    </row>
    <row r="2120" spans="1:14" x14ac:dyDescent="0.25">
      <c r="A2120" t="s">
        <v>13</v>
      </c>
      <c r="B2120" t="s">
        <v>158</v>
      </c>
      <c r="C2120" t="s">
        <v>87</v>
      </c>
      <c r="D2120" t="s">
        <v>28</v>
      </c>
      <c r="E2120" t="s">
        <v>16</v>
      </c>
      <c r="F2120" t="s">
        <v>87</v>
      </c>
      <c r="G2120" t="s">
        <v>95</v>
      </c>
      <c r="H2120" t="s">
        <v>49</v>
      </c>
      <c r="I2120" t="s">
        <v>29</v>
      </c>
      <c r="J2120">
        <v>2010</v>
      </c>
      <c r="K2120">
        <v>6</v>
      </c>
      <c r="L2120" t="s">
        <v>30</v>
      </c>
      <c r="M2120">
        <v>1010.6</v>
      </c>
      <c r="N2120">
        <v>8900</v>
      </c>
    </row>
    <row r="2121" spans="1:14" x14ac:dyDescent="0.25">
      <c r="A2121" t="s">
        <v>13</v>
      </c>
      <c r="B2121" t="s">
        <v>211</v>
      </c>
      <c r="C2121" t="s">
        <v>87</v>
      </c>
      <c r="D2121" t="s">
        <v>28</v>
      </c>
      <c r="E2121" t="s">
        <v>16</v>
      </c>
      <c r="F2121" t="s">
        <v>87</v>
      </c>
      <c r="G2121" t="s">
        <v>95</v>
      </c>
      <c r="H2121" t="s">
        <v>49</v>
      </c>
      <c r="I2121" t="s">
        <v>55</v>
      </c>
      <c r="J2121">
        <v>2010</v>
      </c>
      <c r="K2121">
        <v>6</v>
      </c>
      <c r="L2121" t="s">
        <v>56</v>
      </c>
      <c r="M2121">
        <v>0</v>
      </c>
      <c r="N2121">
        <v>3100</v>
      </c>
    </row>
    <row r="2122" spans="1:14" x14ac:dyDescent="0.25">
      <c r="A2122" t="s">
        <v>13</v>
      </c>
      <c r="B2122" t="s">
        <v>171</v>
      </c>
      <c r="C2122" t="s">
        <v>87</v>
      </c>
      <c r="D2122" t="s">
        <v>31</v>
      </c>
      <c r="E2122" t="s">
        <v>16</v>
      </c>
      <c r="F2122" t="s">
        <v>87</v>
      </c>
      <c r="G2122" t="s">
        <v>95</v>
      </c>
      <c r="H2122" t="s">
        <v>49</v>
      </c>
      <c r="I2122" t="s">
        <v>62</v>
      </c>
      <c r="J2122">
        <v>2011</v>
      </c>
      <c r="K2122">
        <v>9</v>
      </c>
      <c r="L2122" t="s">
        <v>63</v>
      </c>
      <c r="M2122">
        <v>3402.5</v>
      </c>
      <c r="N2122">
        <v>0</v>
      </c>
    </row>
    <row r="2123" spans="1:14" x14ac:dyDescent="0.25">
      <c r="A2123" t="s">
        <v>13</v>
      </c>
      <c r="B2123" t="s">
        <v>159</v>
      </c>
      <c r="C2123" t="s">
        <v>87</v>
      </c>
      <c r="D2123" t="s">
        <v>31</v>
      </c>
      <c r="E2123" t="s">
        <v>16</v>
      </c>
      <c r="F2123" t="s">
        <v>87</v>
      </c>
      <c r="G2123" t="s">
        <v>95</v>
      </c>
      <c r="H2123" t="s">
        <v>49</v>
      </c>
      <c r="I2123" t="s">
        <v>32</v>
      </c>
      <c r="J2123">
        <v>2010</v>
      </c>
      <c r="K2123">
        <v>10</v>
      </c>
      <c r="L2123" t="s">
        <v>33</v>
      </c>
      <c r="M2123">
        <v>612.69000000000005</v>
      </c>
      <c r="N2123">
        <v>0</v>
      </c>
    </row>
    <row r="2124" spans="1:14" x14ac:dyDescent="0.25">
      <c r="A2124" t="s">
        <v>13</v>
      </c>
      <c r="B2124" t="s">
        <v>160</v>
      </c>
      <c r="C2124" t="s">
        <v>87</v>
      </c>
      <c r="D2124" t="s">
        <v>31</v>
      </c>
      <c r="E2124" t="s">
        <v>16</v>
      </c>
      <c r="F2124" t="s">
        <v>87</v>
      </c>
      <c r="G2124" t="s">
        <v>95</v>
      </c>
      <c r="H2124" t="s">
        <v>49</v>
      </c>
      <c r="I2124" t="s">
        <v>34</v>
      </c>
      <c r="J2124">
        <v>2011</v>
      </c>
      <c r="K2124">
        <v>3</v>
      </c>
      <c r="L2124" t="s">
        <v>35</v>
      </c>
      <c r="M2124">
        <v>658.2</v>
      </c>
      <c r="N2124">
        <v>0</v>
      </c>
    </row>
    <row r="2125" spans="1:14" x14ac:dyDescent="0.25">
      <c r="A2125" t="s">
        <v>13</v>
      </c>
      <c r="B2125" t="s">
        <v>160</v>
      </c>
      <c r="C2125" t="s">
        <v>87</v>
      </c>
      <c r="D2125" t="s">
        <v>31</v>
      </c>
      <c r="E2125" t="s">
        <v>16</v>
      </c>
      <c r="F2125" t="s">
        <v>87</v>
      </c>
      <c r="G2125" t="s">
        <v>95</v>
      </c>
      <c r="H2125" t="s">
        <v>49</v>
      </c>
      <c r="I2125" t="s">
        <v>34</v>
      </c>
      <c r="J2125">
        <v>2011</v>
      </c>
      <c r="K2125">
        <v>4</v>
      </c>
      <c r="L2125" t="s">
        <v>35</v>
      </c>
      <c r="M2125">
        <v>28</v>
      </c>
      <c r="N2125">
        <v>0</v>
      </c>
    </row>
    <row r="2126" spans="1:14" x14ac:dyDescent="0.25">
      <c r="A2126" t="s">
        <v>13</v>
      </c>
      <c r="B2126" t="s">
        <v>161</v>
      </c>
      <c r="C2126" t="s">
        <v>87</v>
      </c>
      <c r="D2126" t="s">
        <v>31</v>
      </c>
      <c r="E2126" t="s">
        <v>16</v>
      </c>
      <c r="F2126" t="s">
        <v>87</v>
      </c>
      <c r="G2126" t="s">
        <v>95</v>
      </c>
      <c r="H2126" t="s">
        <v>49</v>
      </c>
      <c r="I2126" t="s">
        <v>73</v>
      </c>
      <c r="J2126">
        <v>2011</v>
      </c>
      <c r="K2126">
        <v>1</v>
      </c>
      <c r="L2126" t="s">
        <v>74</v>
      </c>
      <c r="M2126">
        <v>0</v>
      </c>
      <c r="N2126">
        <v>3500</v>
      </c>
    </row>
    <row r="2127" spans="1:14" x14ac:dyDescent="0.25">
      <c r="A2127" t="s">
        <v>13</v>
      </c>
      <c r="B2127" t="s">
        <v>184</v>
      </c>
      <c r="C2127" t="s">
        <v>87</v>
      </c>
      <c r="D2127" t="s">
        <v>31</v>
      </c>
      <c r="E2127" t="s">
        <v>16</v>
      </c>
      <c r="F2127" t="s">
        <v>87</v>
      </c>
      <c r="G2127" t="s">
        <v>95</v>
      </c>
      <c r="H2127" t="s">
        <v>49</v>
      </c>
      <c r="I2127" t="s">
        <v>36</v>
      </c>
      <c r="J2127">
        <v>2010</v>
      </c>
      <c r="K2127">
        <v>1</v>
      </c>
      <c r="L2127" t="s">
        <v>37</v>
      </c>
      <c r="M2127">
        <v>13872</v>
      </c>
      <c r="N2127">
        <v>168000</v>
      </c>
    </row>
    <row r="2128" spans="1:14" x14ac:dyDescent="0.25">
      <c r="A2128" t="s">
        <v>13</v>
      </c>
      <c r="B2128" t="s">
        <v>184</v>
      </c>
      <c r="C2128" t="s">
        <v>87</v>
      </c>
      <c r="D2128" t="s">
        <v>31</v>
      </c>
      <c r="E2128" t="s">
        <v>16</v>
      </c>
      <c r="F2128" t="s">
        <v>87</v>
      </c>
      <c r="G2128" t="s">
        <v>95</v>
      </c>
      <c r="H2128" t="s">
        <v>49</v>
      </c>
      <c r="I2128" t="s">
        <v>36</v>
      </c>
      <c r="J2128">
        <v>2010</v>
      </c>
      <c r="K2128">
        <v>2</v>
      </c>
      <c r="L2128" t="s">
        <v>37</v>
      </c>
      <c r="M2128">
        <v>13872</v>
      </c>
      <c r="N2128">
        <v>0</v>
      </c>
    </row>
    <row r="2129" spans="1:14" x14ac:dyDescent="0.25">
      <c r="A2129" t="s">
        <v>13</v>
      </c>
      <c r="B2129" t="s">
        <v>184</v>
      </c>
      <c r="C2129" t="s">
        <v>87</v>
      </c>
      <c r="D2129" t="s">
        <v>31</v>
      </c>
      <c r="E2129" t="s">
        <v>16</v>
      </c>
      <c r="F2129" t="s">
        <v>87</v>
      </c>
      <c r="G2129" t="s">
        <v>95</v>
      </c>
      <c r="H2129" t="s">
        <v>49</v>
      </c>
      <c r="I2129" t="s">
        <v>36</v>
      </c>
      <c r="J2129">
        <v>2010</v>
      </c>
      <c r="K2129">
        <v>5</v>
      </c>
      <c r="L2129" t="s">
        <v>37</v>
      </c>
      <c r="M2129">
        <v>13872</v>
      </c>
      <c r="N2129">
        <v>0</v>
      </c>
    </row>
    <row r="2130" spans="1:14" x14ac:dyDescent="0.25">
      <c r="A2130" t="s">
        <v>13</v>
      </c>
      <c r="B2130" t="s">
        <v>184</v>
      </c>
      <c r="C2130" t="s">
        <v>87</v>
      </c>
      <c r="D2130" t="s">
        <v>31</v>
      </c>
      <c r="E2130" t="s">
        <v>16</v>
      </c>
      <c r="F2130" t="s">
        <v>87</v>
      </c>
      <c r="G2130" t="s">
        <v>95</v>
      </c>
      <c r="H2130" t="s">
        <v>49</v>
      </c>
      <c r="I2130" t="s">
        <v>36</v>
      </c>
      <c r="J2130">
        <v>2012</v>
      </c>
      <c r="K2130">
        <v>2</v>
      </c>
      <c r="L2130" t="s">
        <v>37</v>
      </c>
      <c r="M2130">
        <v>11190</v>
      </c>
      <c r="N2130">
        <v>0</v>
      </c>
    </row>
    <row r="2131" spans="1:14" x14ac:dyDescent="0.25">
      <c r="A2131" t="s">
        <v>13</v>
      </c>
      <c r="B2131" t="s">
        <v>184</v>
      </c>
      <c r="C2131" t="s">
        <v>87</v>
      </c>
      <c r="D2131" t="s">
        <v>31</v>
      </c>
      <c r="E2131" t="s">
        <v>16</v>
      </c>
      <c r="F2131" t="s">
        <v>87</v>
      </c>
      <c r="G2131" t="s">
        <v>95</v>
      </c>
      <c r="H2131" t="s">
        <v>49</v>
      </c>
      <c r="I2131" t="s">
        <v>36</v>
      </c>
      <c r="J2131">
        <v>2012</v>
      </c>
      <c r="K2131">
        <v>5</v>
      </c>
      <c r="L2131" t="s">
        <v>37</v>
      </c>
      <c r="M2131">
        <v>11190</v>
      </c>
      <c r="N2131">
        <v>0</v>
      </c>
    </row>
    <row r="2132" spans="1:14" x14ac:dyDescent="0.25">
      <c r="A2132" t="s">
        <v>13</v>
      </c>
      <c r="B2132" t="s">
        <v>184</v>
      </c>
      <c r="C2132" t="s">
        <v>87</v>
      </c>
      <c r="D2132" t="s">
        <v>31</v>
      </c>
      <c r="E2132" t="s">
        <v>16</v>
      </c>
      <c r="F2132" t="s">
        <v>87</v>
      </c>
      <c r="G2132" t="s">
        <v>95</v>
      </c>
      <c r="H2132" t="s">
        <v>49</v>
      </c>
      <c r="I2132" t="s">
        <v>36</v>
      </c>
      <c r="J2132">
        <v>2012</v>
      </c>
      <c r="K2132">
        <v>8</v>
      </c>
      <c r="L2132" t="s">
        <v>37</v>
      </c>
      <c r="M2132">
        <v>11190</v>
      </c>
      <c r="N2132">
        <v>0</v>
      </c>
    </row>
    <row r="2133" spans="1:14" x14ac:dyDescent="0.25">
      <c r="A2133" t="s">
        <v>13</v>
      </c>
      <c r="B2133" t="s">
        <v>184</v>
      </c>
      <c r="C2133" t="s">
        <v>87</v>
      </c>
      <c r="D2133" t="s">
        <v>31</v>
      </c>
      <c r="E2133" t="s">
        <v>16</v>
      </c>
      <c r="F2133" t="s">
        <v>87</v>
      </c>
      <c r="G2133" t="s">
        <v>95</v>
      </c>
      <c r="H2133" t="s">
        <v>49</v>
      </c>
      <c r="I2133" t="s">
        <v>36</v>
      </c>
      <c r="J2133">
        <v>2012</v>
      </c>
      <c r="K2133">
        <v>11</v>
      </c>
      <c r="L2133" t="s">
        <v>37</v>
      </c>
      <c r="M2133">
        <v>11190</v>
      </c>
      <c r="N2133">
        <v>0</v>
      </c>
    </row>
    <row r="2134" spans="1:14" x14ac:dyDescent="0.25">
      <c r="A2134" t="s">
        <v>13</v>
      </c>
      <c r="B2134" t="s">
        <v>218</v>
      </c>
      <c r="C2134" t="s">
        <v>87</v>
      </c>
      <c r="D2134" t="s">
        <v>31</v>
      </c>
      <c r="E2134" t="s">
        <v>16</v>
      </c>
      <c r="F2134" t="s">
        <v>87</v>
      </c>
      <c r="G2134" t="s">
        <v>95</v>
      </c>
      <c r="H2134" t="s">
        <v>49</v>
      </c>
      <c r="I2134" t="s">
        <v>40</v>
      </c>
      <c r="J2134">
        <v>2010</v>
      </c>
      <c r="K2134">
        <v>6</v>
      </c>
      <c r="L2134" t="s">
        <v>41</v>
      </c>
      <c r="M2134">
        <v>2142.4</v>
      </c>
      <c r="N2134">
        <v>2500</v>
      </c>
    </row>
    <row r="2135" spans="1:14" x14ac:dyDescent="0.25">
      <c r="A2135" t="s">
        <v>13</v>
      </c>
      <c r="B2135" t="s">
        <v>218</v>
      </c>
      <c r="C2135" t="s">
        <v>87</v>
      </c>
      <c r="D2135" t="s">
        <v>31</v>
      </c>
      <c r="E2135" t="s">
        <v>16</v>
      </c>
      <c r="F2135" t="s">
        <v>87</v>
      </c>
      <c r="G2135" t="s">
        <v>95</v>
      </c>
      <c r="H2135" t="s">
        <v>49</v>
      </c>
      <c r="I2135" t="s">
        <v>40</v>
      </c>
      <c r="J2135">
        <v>2012</v>
      </c>
      <c r="K2135">
        <v>9</v>
      </c>
      <c r="L2135" t="s">
        <v>41</v>
      </c>
      <c r="M2135">
        <v>3824.89</v>
      </c>
      <c r="N2135">
        <v>0</v>
      </c>
    </row>
    <row r="2136" spans="1:14" x14ac:dyDescent="0.25">
      <c r="A2136" t="s">
        <v>13</v>
      </c>
      <c r="B2136" t="s">
        <v>218</v>
      </c>
      <c r="C2136" t="s">
        <v>87</v>
      </c>
      <c r="D2136" t="s">
        <v>31</v>
      </c>
      <c r="E2136" t="s">
        <v>16</v>
      </c>
      <c r="F2136" t="s">
        <v>87</v>
      </c>
      <c r="G2136" t="s">
        <v>95</v>
      </c>
      <c r="H2136" t="s">
        <v>49</v>
      </c>
      <c r="I2136" t="s">
        <v>40</v>
      </c>
      <c r="J2136">
        <v>2012</v>
      </c>
      <c r="K2136">
        <v>11</v>
      </c>
      <c r="L2136" t="s">
        <v>41</v>
      </c>
      <c r="M2136">
        <v>3803.24</v>
      </c>
      <c r="N2136">
        <v>0</v>
      </c>
    </row>
    <row r="2137" spans="1:14" x14ac:dyDescent="0.25">
      <c r="A2137" t="s">
        <v>13</v>
      </c>
      <c r="B2137" t="s">
        <v>186</v>
      </c>
      <c r="C2137" t="s">
        <v>87</v>
      </c>
      <c r="D2137" t="s">
        <v>77</v>
      </c>
      <c r="E2137" t="s">
        <v>16</v>
      </c>
      <c r="F2137" t="s">
        <v>87</v>
      </c>
      <c r="G2137" t="s">
        <v>95</v>
      </c>
      <c r="H2137" t="s">
        <v>49</v>
      </c>
      <c r="I2137" t="s">
        <v>78</v>
      </c>
      <c r="J2137">
        <v>2010</v>
      </c>
      <c r="K2137">
        <v>8</v>
      </c>
      <c r="L2137" t="s">
        <v>86</v>
      </c>
      <c r="M2137">
        <v>22044</v>
      </c>
      <c r="N2137">
        <v>0</v>
      </c>
    </row>
    <row r="2138" spans="1:14" x14ac:dyDescent="0.25">
      <c r="A2138" t="s">
        <v>13</v>
      </c>
      <c r="B2138" t="s">
        <v>186</v>
      </c>
      <c r="C2138" t="s">
        <v>87</v>
      </c>
      <c r="D2138" t="s">
        <v>77</v>
      </c>
      <c r="E2138" t="s">
        <v>16</v>
      </c>
      <c r="F2138" t="s">
        <v>87</v>
      </c>
      <c r="G2138" t="s">
        <v>95</v>
      </c>
      <c r="H2138" t="s">
        <v>49</v>
      </c>
      <c r="I2138" t="s">
        <v>78</v>
      </c>
      <c r="J2138">
        <v>2010</v>
      </c>
      <c r="K2138">
        <v>12</v>
      </c>
      <c r="L2138" t="s">
        <v>86</v>
      </c>
      <c r="M2138">
        <v>2000</v>
      </c>
      <c r="N2138">
        <v>0</v>
      </c>
    </row>
    <row r="2139" spans="1:14" x14ac:dyDescent="0.25">
      <c r="A2139" t="s">
        <v>13</v>
      </c>
      <c r="B2139" t="s">
        <v>186</v>
      </c>
      <c r="C2139" t="s">
        <v>87</v>
      </c>
      <c r="D2139" t="s">
        <v>77</v>
      </c>
      <c r="E2139" t="s">
        <v>16</v>
      </c>
      <c r="F2139" t="s">
        <v>87</v>
      </c>
      <c r="G2139" t="s">
        <v>95</v>
      </c>
      <c r="H2139" t="s">
        <v>49</v>
      </c>
      <c r="I2139" t="s">
        <v>78</v>
      </c>
      <c r="J2139">
        <v>2011</v>
      </c>
      <c r="K2139">
        <v>11</v>
      </c>
      <c r="L2139" t="s">
        <v>86</v>
      </c>
      <c r="M2139">
        <v>20000</v>
      </c>
      <c r="N2139">
        <v>0</v>
      </c>
    </row>
    <row r="2140" spans="1:14" x14ac:dyDescent="0.25">
      <c r="A2140" t="s">
        <v>13</v>
      </c>
      <c r="B2140" t="s">
        <v>187</v>
      </c>
      <c r="C2140" t="s">
        <v>87</v>
      </c>
      <c r="D2140" t="s">
        <v>42</v>
      </c>
      <c r="E2140" t="s">
        <v>16</v>
      </c>
      <c r="F2140" t="s">
        <v>87</v>
      </c>
      <c r="G2140" t="s">
        <v>95</v>
      </c>
      <c r="H2140" t="s">
        <v>49</v>
      </c>
      <c r="I2140" t="s">
        <v>70</v>
      </c>
      <c r="J2140">
        <v>2010</v>
      </c>
      <c r="K2140">
        <v>9</v>
      </c>
      <c r="L2140" t="s">
        <v>98</v>
      </c>
      <c r="M2140">
        <v>25</v>
      </c>
      <c r="N2140">
        <v>0</v>
      </c>
    </row>
    <row r="2141" spans="1:14" x14ac:dyDescent="0.25">
      <c r="A2141" t="s">
        <v>13</v>
      </c>
      <c r="B2141" t="s">
        <v>187</v>
      </c>
      <c r="C2141" t="s">
        <v>87</v>
      </c>
      <c r="D2141" t="s">
        <v>42</v>
      </c>
      <c r="E2141" t="s">
        <v>16</v>
      </c>
      <c r="F2141" t="s">
        <v>87</v>
      </c>
      <c r="G2141" t="s">
        <v>95</v>
      </c>
      <c r="H2141" t="s">
        <v>49</v>
      </c>
      <c r="I2141" t="s">
        <v>70</v>
      </c>
      <c r="J2141">
        <v>2010</v>
      </c>
      <c r="K2141">
        <v>12</v>
      </c>
      <c r="L2141" t="s">
        <v>98</v>
      </c>
      <c r="M2141">
        <v>25</v>
      </c>
      <c r="N2141">
        <v>0</v>
      </c>
    </row>
    <row r="2142" spans="1:14" x14ac:dyDescent="0.25">
      <c r="A2142" t="s">
        <v>13</v>
      </c>
      <c r="B2142" t="s">
        <v>187</v>
      </c>
      <c r="C2142" t="s">
        <v>87</v>
      </c>
      <c r="D2142" t="s">
        <v>42</v>
      </c>
      <c r="E2142" t="s">
        <v>16</v>
      </c>
      <c r="F2142" t="s">
        <v>87</v>
      </c>
      <c r="G2142" t="s">
        <v>95</v>
      </c>
      <c r="H2142" t="s">
        <v>49</v>
      </c>
      <c r="I2142" t="s">
        <v>70</v>
      </c>
      <c r="J2142">
        <v>2012</v>
      </c>
      <c r="K2142">
        <v>1</v>
      </c>
      <c r="L2142" t="s">
        <v>98</v>
      </c>
      <c r="M2142">
        <v>58</v>
      </c>
      <c r="N2142">
        <v>700</v>
      </c>
    </row>
    <row r="2143" spans="1:14" x14ac:dyDescent="0.25">
      <c r="A2143" t="s">
        <v>13</v>
      </c>
      <c r="B2143" t="s">
        <v>164</v>
      </c>
      <c r="C2143" t="s">
        <v>87</v>
      </c>
      <c r="D2143" t="s">
        <v>42</v>
      </c>
      <c r="E2143" t="s">
        <v>16</v>
      </c>
      <c r="F2143" t="s">
        <v>87</v>
      </c>
      <c r="G2143" t="s">
        <v>95</v>
      </c>
      <c r="H2143" t="s">
        <v>49</v>
      </c>
      <c r="I2143" t="s">
        <v>45</v>
      </c>
      <c r="J2143">
        <v>2012</v>
      </c>
      <c r="K2143">
        <v>2</v>
      </c>
      <c r="L2143" t="s">
        <v>46</v>
      </c>
      <c r="M2143">
        <v>8075</v>
      </c>
      <c r="N2143">
        <v>0</v>
      </c>
    </row>
    <row r="2144" spans="1:14" x14ac:dyDescent="0.25">
      <c r="A2144" t="s">
        <v>13</v>
      </c>
      <c r="B2144" t="s">
        <v>188</v>
      </c>
      <c r="C2144" t="s">
        <v>87</v>
      </c>
      <c r="D2144" t="s">
        <v>42</v>
      </c>
      <c r="E2144" t="s">
        <v>16</v>
      </c>
      <c r="F2144" t="s">
        <v>87</v>
      </c>
      <c r="G2144" t="s">
        <v>95</v>
      </c>
      <c r="H2144" t="s">
        <v>49</v>
      </c>
      <c r="I2144" t="s">
        <v>47</v>
      </c>
      <c r="J2144">
        <v>2010</v>
      </c>
      <c r="K2144">
        <v>2</v>
      </c>
      <c r="L2144" t="s">
        <v>48</v>
      </c>
      <c r="M2144">
        <v>9866</v>
      </c>
      <c r="N2144">
        <v>0</v>
      </c>
    </row>
    <row r="2145" spans="1:14" x14ac:dyDescent="0.25">
      <c r="A2145" t="s">
        <v>13</v>
      </c>
      <c r="B2145" t="s">
        <v>188</v>
      </c>
      <c r="C2145" t="s">
        <v>87</v>
      </c>
      <c r="D2145" t="s">
        <v>42</v>
      </c>
      <c r="E2145" t="s">
        <v>16</v>
      </c>
      <c r="F2145" t="s">
        <v>87</v>
      </c>
      <c r="G2145" t="s">
        <v>95</v>
      </c>
      <c r="H2145" t="s">
        <v>49</v>
      </c>
      <c r="I2145" t="s">
        <v>47</v>
      </c>
      <c r="J2145">
        <v>2010</v>
      </c>
      <c r="K2145">
        <v>5</v>
      </c>
      <c r="L2145" t="s">
        <v>48</v>
      </c>
      <c r="M2145">
        <v>9866</v>
      </c>
      <c r="N2145">
        <v>0</v>
      </c>
    </row>
    <row r="2146" spans="1:14" x14ac:dyDescent="0.25">
      <c r="A2146" t="s">
        <v>13</v>
      </c>
      <c r="B2146" t="s">
        <v>188</v>
      </c>
      <c r="C2146" t="s">
        <v>87</v>
      </c>
      <c r="D2146" t="s">
        <v>42</v>
      </c>
      <c r="E2146" t="s">
        <v>16</v>
      </c>
      <c r="F2146" t="s">
        <v>87</v>
      </c>
      <c r="G2146" t="s">
        <v>95</v>
      </c>
      <c r="H2146" t="s">
        <v>49</v>
      </c>
      <c r="I2146" t="s">
        <v>47</v>
      </c>
      <c r="J2146">
        <v>2011</v>
      </c>
      <c r="K2146">
        <v>2</v>
      </c>
      <c r="L2146" t="s">
        <v>48</v>
      </c>
      <c r="M2146">
        <v>8883</v>
      </c>
      <c r="N2146">
        <v>0</v>
      </c>
    </row>
    <row r="2147" spans="1:14" x14ac:dyDescent="0.25">
      <c r="A2147" t="s">
        <v>13</v>
      </c>
      <c r="B2147" t="s">
        <v>188</v>
      </c>
      <c r="C2147" t="s">
        <v>87</v>
      </c>
      <c r="D2147" t="s">
        <v>42</v>
      </c>
      <c r="E2147" t="s">
        <v>16</v>
      </c>
      <c r="F2147" t="s">
        <v>87</v>
      </c>
      <c r="G2147" t="s">
        <v>95</v>
      </c>
      <c r="H2147" t="s">
        <v>49</v>
      </c>
      <c r="I2147" t="s">
        <v>47</v>
      </c>
      <c r="J2147">
        <v>2012</v>
      </c>
      <c r="K2147">
        <v>3</v>
      </c>
      <c r="L2147" t="s">
        <v>48</v>
      </c>
      <c r="M2147">
        <v>9091</v>
      </c>
      <c r="N2147">
        <v>0</v>
      </c>
    </row>
    <row r="2148" spans="1:14" x14ac:dyDescent="0.25">
      <c r="A2148" t="s">
        <v>13</v>
      </c>
      <c r="B2148" t="s">
        <v>188</v>
      </c>
      <c r="C2148" t="s">
        <v>87</v>
      </c>
      <c r="D2148" t="s">
        <v>42</v>
      </c>
      <c r="E2148" t="s">
        <v>16</v>
      </c>
      <c r="F2148" t="s">
        <v>87</v>
      </c>
      <c r="G2148" t="s">
        <v>95</v>
      </c>
      <c r="H2148" t="s">
        <v>49</v>
      </c>
      <c r="I2148" t="s">
        <v>47</v>
      </c>
      <c r="J2148">
        <v>2012</v>
      </c>
      <c r="K2148">
        <v>6</v>
      </c>
      <c r="L2148" t="s">
        <v>48</v>
      </c>
      <c r="M2148">
        <v>9091</v>
      </c>
      <c r="N2148">
        <v>0</v>
      </c>
    </row>
    <row r="2149" spans="1:14" x14ac:dyDescent="0.25">
      <c r="A2149" t="s">
        <v>13</v>
      </c>
      <c r="B2149" t="s">
        <v>188</v>
      </c>
      <c r="C2149" t="s">
        <v>87</v>
      </c>
      <c r="D2149" t="s">
        <v>42</v>
      </c>
      <c r="E2149" t="s">
        <v>16</v>
      </c>
      <c r="F2149" t="s">
        <v>87</v>
      </c>
      <c r="G2149" t="s">
        <v>95</v>
      </c>
      <c r="H2149" t="s">
        <v>49</v>
      </c>
      <c r="I2149" t="s">
        <v>47</v>
      </c>
      <c r="J2149">
        <v>2012</v>
      </c>
      <c r="K2149">
        <v>9</v>
      </c>
      <c r="L2149" t="s">
        <v>48</v>
      </c>
      <c r="M2149">
        <v>9091</v>
      </c>
      <c r="N2149">
        <v>0</v>
      </c>
    </row>
    <row r="2150" spans="1:14" x14ac:dyDescent="0.25">
      <c r="A2150" t="s">
        <v>13</v>
      </c>
      <c r="B2150" t="s">
        <v>192</v>
      </c>
      <c r="C2150" t="s">
        <v>87</v>
      </c>
      <c r="D2150" t="s">
        <v>15</v>
      </c>
      <c r="E2150" t="s">
        <v>16</v>
      </c>
      <c r="F2150" t="s">
        <v>87</v>
      </c>
      <c r="G2150" t="s">
        <v>96</v>
      </c>
      <c r="H2150" t="s">
        <v>83</v>
      </c>
      <c r="I2150" t="s">
        <v>57</v>
      </c>
      <c r="J2150">
        <v>2011</v>
      </c>
      <c r="K2150">
        <v>1</v>
      </c>
      <c r="L2150" t="s">
        <v>59</v>
      </c>
      <c r="M2150">
        <v>0</v>
      </c>
      <c r="N2150">
        <v>0</v>
      </c>
    </row>
    <row r="2151" spans="1:14" x14ac:dyDescent="0.25">
      <c r="A2151" t="s">
        <v>13</v>
      </c>
      <c r="B2151" t="s">
        <v>193</v>
      </c>
      <c r="C2151" t="s">
        <v>87</v>
      </c>
      <c r="D2151" t="s">
        <v>19</v>
      </c>
      <c r="E2151" t="s">
        <v>16</v>
      </c>
      <c r="F2151" t="s">
        <v>87</v>
      </c>
      <c r="G2151" t="s">
        <v>96</v>
      </c>
      <c r="H2151" t="s">
        <v>83</v>
      </c>
      <c r="I2151" t="s">
        <v>22</v>
      </c>
      <c r="J2151">
        <v>2012</v>
      </c>
      <c r="K2151">
        <v>1</v>
      </c>
      <c r="L2151" t="s">
        <v>23</v>
      </c>
      <c r="M2151">
        <v>0</v>
      </c>
      <c r="N2151">
        <v>0</v>
      </c>
    </row>
    <row r="2152" spans="1:14" x14ac:dyDescent="0.25">
      <c r="A2152" t="s">
        <v>13</v>
      </c>
      <c r="B2152" t="s">
        <v>224</v>
      </c>
      <c r="C2152" t="s">
        <v>87</v>
      </c>
      <c r="D2152" t="s">
        <v>31</v>
      </c>
      <c r="E2152" t="s">
        <v>16</v>
      </c>
      <c r="F2152" t="s">
        <v>87</v>
      </c>
      <c r="G2152" t="s">
        <v>96</v>
      </c>
      <c r="H2152" t="s">
        <v>83</v>
      </c>
      <c r="I2152" t="s">
        <v>32</v>
      </c>
      <c r="J2152">
        <v>2012</v>
      </c>
      <c r="K2152">
        <v>1</v>
      </c>
      <c r="L2152" t="s">
        <v>33</v>
      </c>
      <c r="M2152">
        <v>0</v>
      </c>
      <c r="N2152">
        <v>0</v>
      </c>
    </row>
    <row r="2153" spans="1:14" x14ac:dyDescent="0.25">
      <c r="A2153" t="s">
        <v>13</v>
      </c>
      <c r="B2153" t="s">
        <v>176</v>
      </c>
      <c r="C2153" t="s">
        <v>87</v>
      </c>
      <c r="D2153" t="s">
        <v>15</v>
      </c>
      <c r="E2153" t="s">
        <v>16</v>
      </c>
      <c r="F2153" t="s">
        <v>87</v>
      </c>
      <c r="G2153" t="s">
        <v>97</v>
      </c>
      <c r="H2153" t="s">
        <v>49</v>
      </c>
      <c r="I2153" t="s">
        <v>14</v>
      </c>
      <c r="J2153">
        <v>2012</v>
      </c>
      <c r="K2153">
        <v>2</v>
      </c>
      <c r="L2153" t="s">
        <v>18</v>
      </c>
      <c r="M2153">
        <v>3580.41</v>
      </c>
      <c r="N2153">
        <v>0</v>
      </c>
    </row>
    <row r="2154" spans="1:14" x14ac:dyDescent="0.25">
      <c r="A2154" t="s">
        <v>13</v>
      </c>
      <c r="B2154" t="s">
        <v>176</v>
      </c>
      <c r="C2154" t="s">
        <v>87</v>
      </c>
      <c r="D2154" t="s">
        <v>15</v>
      </c>
      <c r="E2154" t="s">
        <v>16</v>
      </c>
      <c r="F2154" t="s">
        <v>87</v>
      </c>
      <c r="G2154" t="s">
        <v>97</v>
      </c>
      <c r="H2154" t="s">
        <v>49</v>
      </c>
      <c r="I2154" t="s">
        <v>14</v>
      </c>
      <c r="J2154">
        <v>2012</v>
      </c>
      <c r="K2154">
        <v>3</v>
      </c>
      <c r="L2154" t="s">
        <v>18</v>
      </c>
      <c r="M2154">
        <v>2503.2600000000002</v>
      </c>
      <c r="N2154">
        <v>0</v>
      </c>
    </row>
    <row r="2155" spans="1:14" x14ac:dyDescent="0.25">
      <c r="A2155" t="s">
        <v>13</v>
      </c>
      <c r="B2155" t="s">
        <v>177</v>
      </c>
      <c r="C2155" t="s">
        <v>87</v>
      </c>
      <c r="D2155" t="s">
        <v>15</v>
      </c>
      <c r="E2155" t="s">
        <v>16</v>
      </c>
      <c r="F2155" t="s">
        <v>87</v>
      </c>
      <c r="G2155" t="s">
        <v>97</v>
      </c>
      <c r="H2155" t="s">
        <v>49</v>
      </c>
      <c r="I2155" t="s">
        <v>57</v>
      </c>
      <c r="J2155">
        <v>2011</v>
      </c>
      <c r="K2155">
        <v>1</v>
      </c>
      <c r="L2155" t="s">
        <v>59</v>
      </c>
      <c r="M2155">
        <v>0</v>
      </c>
      <c r="N2155">
        <v>0</v>
      </c>
    </row>
    <row r="2156" spans="1:14" x14ac:dyDescent="0.25">
      <c r="A2156" t="s">
        <v>13</v>
      </c>
      <c r="B2156" t="s">
        <v>178</v>
      </c>
      <c r="C2156" t="s">
        <v>87</v>
      </c>
      <c r="D2156" t="s">
        <v>19</v>
      </c>
      <c r="E2156" t="s">
        <v>16</v>
      </c>
      <c r="F2156" t="s">
        <v>87</v>
      </c>
      <c r="G2156" t="s">
        <v>97</v>
      </c>
      <c r="H2156" t="s">
        <v>49</v>
      </c>
      <c r="I2156" t="s">
        <v>20</v>
      </c>
      <c r="J2156">
        <v>2011</v>
      </c>
      <c r="K2156">
        <v>6</v>
      </c>
      <c r="L2156" t="s">
        <v>21</v>
      </c>
      <c r="M2156">
        <v>167.05</v>
      </c>
      <c r="N2156">
        <v>0</v>
      </c>
    </row>
    <row r="2157" spans="1:14" x14ac:dyDescent="0.25">
      <c r="A2157" t="s">
        <v>13</v>
      </c>
      <c r="B2157" t="s">
        <v>178</v>
      </c>
      <c r="C2157" t="s">
        <v>87</v>
      </c>
      <c r="D2157" t="s">
        <v>19</v>
      </c>
      <c r="E2157" t="s">
        <v>16</v>
      </c>
      <c r="F2157" t="s">
        <v>87</v>
      </c>
      <c r="G2157" t="s">
        <v>97</v>
      </c>
      <c r="H2157" t="s">
        <v>49</v>
      </c>
      <c r="I2157" t="s">
        <v>20</v>
      </c>
      <c r="J2157">
        <v>2011</v>
      </c>
      <c r="K2157">
        <v>8</v>
      </c>
      <c r="L2157" t="s">
        <v>21</v>
      </c>
      <c r="M2157">
        <v>247.21</v>
      </c>
      <c r="N2157">
        <v>0</v>
      </c>
    </row>
    <row r="2158" spans="1:14" x14ac:dyDescent="0.25">
      <c r="A2158" t="s">
        <v>13</v>
      </c>
      <c r="B2158" t="s">
        <v>179</v>
      </c>
      <c r="C2158" t="s">
        <v>87</v>
      </c>
      <c r="D2158" t="s">
        <v>19</v>
      </c>
      <c r="E2158" t="s">
        <v>16</v>
      </c>
      <c r="F2158" t="s">
        <v>87</v>
      </c>
      <c r="G2158" t="s">
        <v>97</v>
      </c>
      <c r="H2158" t="s">
        <v>49</v>
      </c>
      <c r="I2158" t="s">
        <v>22</v>
      </c>
      <c r="J2158">
        <v>2010</v>
      </c>
      <c r="K2158">
        <v>1</v>
      </c>
      <c r="L2158" t="s">
        <v>23</v>
      </c>
      <c r="M2158">
        <v>105.01</v>
      </c>
      <c r="N2158">
        <v>0</v>
      </c>
    </row>
    <row r="2159" spans="1:14" x14ac:dyDescent="0.25">
      <c r="A2159" t="s">
        <v>13</v>
      </c>
      <c r="B2159" t="s">
        <v>179</v>
      </c>
      <c r="C2159" t="s">
        <v>87</v>
      </c>
      <c r="D2159" t="s">
        <v>19</v>
      </c>
      <c r="E2159" t="s">
        <v>16</v>
      </c>
      <c r="F2159" t="s">
        <v>87</v>
      </c>
      <c r="G2159" t="s">
        <v>97</v>
      </c>
      <c r="H2159" t="s">
        <v>49</v>
      </c>
      <c r="I2159" t="s">
        <v>22</v>
      </c>
      <c r="J2159">
        <v>2012</v>
      </c>
      <c r="K2159">
        <v>7</v>
      </c>
      <c r="L2159" t="s">
        <v>23</v>
      </c>
      <c r="M2159">
        <v>205.33</v>
      </c>
      <c r="N2159">
        <v>0</v>
      </c>
    </row>
    <row r="2160" spans="1:14" x14ac:dyDescent="0.25">
      <c r="A2160" t="s">
        <v>13</v>
      </c>
      <c r="B2160" t="s">
        <v>179</v>
      </c>
      <c r="C2160" t="s">
        <v>87</v>
      </c>
      <c r="D2160" t="s">
        <v>19</v>
      </c>
      <c r="E2160" t="s">
        <v>16</v>
      </c>
      <c r="F2160" t="s">
        <v>87</v>
      </c>
      <c r="G2160" t="s">
        <v>97</v>
      </c>
      <c r="H2160" t="s">
        <v>49</v>
      </c>
      <c r="I2160" t="s">
        <v>22</v>
      </c>
      <c r="J2160">
        <v>2012</v>
      </c>
      <c r="K2160">
        <v>9</v>
      </c>
      <c r="L2160" t="s">
        <v>23</v>
      </c>
      <c r="M2160">
        <v>71.73</v>
      </c>
      <c r="N2160">
        <v>0</v>
      </c>
    </row>
    <row r="2161" spans="1:14" x14ac:dyDescent="0.25">
      <c r="A2161" t="s">
        <v>13</v>
      </c>
      <c r="B2161" t="s">
        <v>179</v>
      </c>
      <c r="C2161" t="s">
        <v>87</v>
      </c>
      <c r="D2161" t="s">
        <v>19</v>
      </c>
      <c r="E2161" t="s">
        <v>16</v>
      </c>
      <c r="F2161" t="s">
        <v>87</v>
      </c>
      <c r="G2161" t="s">
        <v>97</v>
      </c>
      <c r="H2161" t="s">
        <v>49</v>
      </c>
      <c r="I2161" t="s">
        <v>22</v>
      </c>
      <c r="J2161">
        <v>2012</v>
      </c>
      <c r="K2161">
        <v>11</v>
      </c>
      <c r="L2161" t="s">
        <v>23</v>
      </c>
      <c r="M2161">
        <v>49.11</v>
      </c>
      <c r="N2161">
        <v>0</v>
      </c>
    </row>
    <row r="2162" spans="1:14" x14ac:dyDescent="0.25">
      <c r="A2162" t="s">
        <v>13</v>
      </c>
      <c r="B2162" t="s">
        <v>180</v>
      </c>
      <c r="C2162" t="s">
        <v>87</v>
      </c>
      <c r="D2162" t="s">
        <v>19</v>
      </c>
      <c r="E2162" t="s">
        <v>16</v>
      </c>
      <c r="F2162" t="s">
        <v>87</v>
      </c>
      <c r="G2162" t="s">
        <v>97</v>
      </c>
      <c r="H2162" t="s">
        <v>49</v>
      </c>
      <c r="I2162" t="s">
        <v>24</v>
      </c>
      <c r="J2162">
        <v>2011</v>
      </c>
      <c r="K2162">
        <v>3</v>
      </c>
      <c r="L2162" t="s">
        <v>25</v>
      </c>
      <c r="M2162">
        <v>14.42</v>
      </c>
      <c r="N2162">
        <v>0</v>
      </c>
    </row>
    <row r="2163" spans="1:14" x14ac:dyDescent="0.25">
      <c r="A2163" t="s">
        <v>13</v>
      </c>
      <c r="B2163" t="s">
        <v>180</v>
      </c>
      <c r="C2163" t="s">
        <v>87</v>
      </c>
      <c r="D2163" t="s">
        <v>19</v>
      </c>
      <c r="E2163" t="s">
        <v>16</v>
      </c>
      <c r="F2163" t="s">
        <v>87</v>
      </c>
      <c r="G2163" t="s">
        <v>97</v>
      </c>
      <c r="H2163" t="s">
        <v>49</v>
      </c>
      <c r="I2163" t="s">
        <v>24</v>
      </c>
      <c r="J2163">
        <v>2012</v>
      </c>
      <c r="K2163">
        <v>2</v>
      </c>
      <c r="L2163" t="s">
        <v>25</v>
      </c>
      <c r="M2163">
        <v>12.9</v>
      </c>
      <c r="N2163">
        <v>0</v>
      </c>
    </row>
    <row r="2164" spans="1:14" x14ac:dyDescent="0.25">
      <c r="A2164" t="s">
        <v>13</v>
      </c>
      <c r="B2164" t="s">
        <v>181</v>
      </c>
      <c r="C2164" t="s">
        <v>87</v>
      </c>
      <c r="D2164" t="s">
        <v>19</v>
      </c>
      <c r="E2164" t="s">
        <v>16</v>
      </c>
      <c r="F2164" t="s">
        <v>87</v>
      </c>
      <c r="G2164" t="s">
        <v>97</v>
      </c>
      <c r="H2164" t="s">
        <v>49</v>
      </c>
      <c r="I2164" t="s">
        <v>26</v>
      </c>
      <c r="J2164">
        <v>2010</v>
      </c>
      <c r="K2164">
        <v>2</v>
      </c>
      <c r="L2164" t="s">
        <v>50</v>
      </c>
      <c r="M2164">
        <v>402.94</v>
      </c>
      <c r="N2164">
        <v>0</v>
      </c>
    </row>
    <row r="2165" spans="1:14" x14ac:dyDescent="0.25">
      <c r="A2165" t="s">
        <v>13</v>
      </c>
      <c r="B2165" t="s">
        <v>181</v>
      </c>
      <c r="C2165" t="s">
        <v>87</v>
      </c>
      <c r="D2165" t="s">
        <v>19</v>
      </c>
      <c r="E2165" t="s">
        <v>16</v>
      </c>
      <c r="F2165" t="s">
        <v>87</v>
      </c>
      <c r="G2165" t="s">
        <v>97</v>
      </c>
      <c r="H2165" t="s">
        <v>49</v>
      </c>
      <c r="I2165" t="s">
        <v>26</v>
      </c>
      <c r="J2165">
        <v>2010</v>
      </c>
      <c r="K2165">
        <v>12</v>
      </c>
      <c r="L2165" t="s">
        <v>50</v>
      </c>
      <c r="M2165">
        <v>511.17</v>
      </c>
      <c r="N2165">
        <v>0</v>
      </c>
    </row>
    <row r="2166" spans="1:14" x14ac:dyDescent="0.25">
      <c r="A2166" t="s">
        <v>13</v>
      </c>
      <c r="B2166" t="s">
        <v>181</v>
      </c>
      <c r="C2166" t="s">
        <v>87</v>
      </c>
      <c r="D2166" t="s">
        <v>19</v>
      </c>
      <c r="E2166" t="s">
        <v>16</v>
      </c>
      <c r="F2166" t="s">
        <v>87</v>
      </c>
      <c r="G2166" t="s">
        <v>97</v>
      </c>
      <c r="H2166" t="s">
        <v>49</v>
      </c>
      <c r="I2166" t="s">
        <v>26</v>
      </c>
      <c r="J2166">
        <v>2011</v>
      </c>
      <c r="K2166">
        <v>12</v>
      </c>
      <c r="L2166" t="s">
        <v>50</v>
      </c>
      <c r="M2166">
        <v>872.45</v>
      </c>
      <c r="N2166">
        <v>0</v>
      </c>
    </row>
    <row r="2167" spans="1:14" x14ac:dyDescent="0.25">
      <c r="A2167" t="s">
        <v>13</v>
      </c>
      <c r="B2167" t="s">
        <v>181</v>
      </c>
      <c r="C2167" t="s">
        <v>87</v>
      </c>
      <c r="D2167" t="s">
        <v>19</v>
      </c>
      <c r="E2167" t="s">
        <v>16</v>
      </c>
      <c r="F2167" t="s">
        <v>87</v>
      </c>
      <c r="G2167" t="s">
        <v>97</v>
      </c>
      <c r="H2167" t="s">
        <v>49</v>
      </c>
      <c r="I2167" t="s">
        <v>26</v>
      </c>
      <c r="J2167">
        <v>2012</v>
      </c>
      <c r="K2167">
        <v>4</v>
      </c>
      <c r="L2167" t="s">
        <v>50</v>
      </c>
      <c r="M2167">
        <v>552.64</v>
      </c>
      <c r="N2167">
        <v>0</v>
      </c>
    </row>
    <row r="2168" spans="1:14" x14ac:dyDescent="0.25">
      <c r="A2168" t="s">
        <v>13</v>
      </c>
      <c r="B2168" t="s">
        <v>181</v>
      </c>
      <c r="C2168" t="s">
        <v>87</v>
      </c>
      <c r="D2168" t="s">
        <v>19</v>
      </c>
      <c r="E2168" t="s">
        <v>16</v>
      </c>
      <c r="F2168" t="s">
        <v>87</v>
      </c>
      <c r="G2168" t="s">
        <v>97</v>
      </c>
      <c r="H2168" t="s">
        <v>49</v>
      </c>
      <c r="I2168" t="s">
        <v>26</v>
      </c>
      <c r="J2168">
        <v>2012</v>
      </c>
      <c r="K2168">
        <v>8</v>
      </c>
      <c r="L2168" t="s">
        <v>50</v>
      </c>
      <c r="M2168">
        <v>560.79</v>
      </c>
      <c r="N2168">
        <v>0</v>
      </c>
    </row>
    <row r="2169" spans="1:14" x14ac:dyDescent="0.25">
      <c r="A2169" t="s">
        <v>13</v>
      </c>
      <c r="B2169" t="s">
        <v>197</v>
      </c>
      <c r="C2169" t="s">
        <v>87</v>
      </c>
      <c r="D2169" t="s">
        <v>31</v>
      </c>
      <c r="E2169" t="s">
        <v>16</v>
      </c>
      <c r="F2169" t="s">
        <v>87</v>
      </c>
      <c r="G2169" t="s">
        <v>97</v>
      </c>
      <c r="H2169" t="s">
        <v>49</v>
      </c>
      <c r="I2169" t="s">
        <v>84</v>
      </c>
      <c r="J2169">
        <v>2011</v>
      </c>
      <c r="K2169">
        <v>2</v>
      </c>
      <c r="L2169" t="s">
        <v>85</v>
      </c>
      <c r="M2169">
        <v>14.95</v>
      </c>
      <c r="N2169">
        <v>0</v>
      </c>
    </row>
    <row r="2170" spans="1:14" x14ac:dyDescent="0.25">
      <c r="A2170" t="s">
        <v>13</v>
      </c>
      <c r="B2170" t="s">
        <v>197</v>
      </c>
      <c r="C2170" t="s">
        <v>87</v>
      </c>
      <c r="D2170" t="s">
        <v>31</v>
      </c>
      <c r="E2170" t="s">
        <v>16</v>
      </c>
      <c r="F2170" t="s">
        <v>87</v>
      </c>
      <c r="G2170" t="s">
        <v>97</v>
      </c>
      <c r="H2170" t="s">
        <v>49</v>
      </c>
      <c r="I2170" t="s">
        <v>84</v>
      </c>
      <c r="J2170">
        <v>2012</v>
      </c>
      <c r="K2170">
        <v>3</v>
      </c>
      <c r="L2170" t="s">
        <v>85</v>
      </c>
      <c r="M2170">
        <v>15.75</v>
      </c>
      <c r="N2170">
        <v>0</v>
      </c>
    </row>
    <row r="2171" spans="1:14" x14ac:dyDescent="0.25">
      <c r="A2171" t="s">
        <v>13</v>
      </c>
      <c r="B2171" t="s">
        <v>197</v>
      </c>
      <c r="C2171" t="s">
        <v>87</v>
      </c>
      <c r="D2171" t="s">
        <v>31</v>
      </c>
      <c r="E2171" t="s">
        <v>16</v>
      </c>
      <c r="F2171" t="s">
        <v>87</v>
      </c>
      <c r="G2171" t="s">
        <v>97</v>
      </c>
      <c r="H2171" t="s">
        <v>49</v>
      </c>
      <c r="I2171" t="s">
        <v>84</v>
      </c>
      <c r="J2171">
        <v>2012</v>
      </c>
      <c r="K2171">
        <v>6</v>
      </c>
      <c r="L2171" t="s">
        <v>85</v>
      </c>
      <c r="M2171">
        <v>15.75</v>
      </c>
      <c r="N2171">
        <v>0</v>
      </c>
    </row>
    <row r="2172" spans="1:14" x14ac:dyDescent="0.25">
      <c r="A2172" t="s">
        <v>13</v>
      </c>
      <c r="B2172" t="s">
        <v>199</v>
      </c>
      <c r="C2172" t="s">
        <v>87</v>
      </c>
      <c r="D2172" t="s">
        <v>42</v>
      </c>
      <c r="E2172" t="s">
        <v>16</v>
      </c>
      <c r="F2172" t="s">
        <v>87</v>
      </c>
      <c r="G2172" t="s">
        <v>97</v>
      </c>
      <c r="H2172" t="s">
        <v>49</v>
      </c>
      <c r="I2172" t="s">
        <v>43</v>
      </c>
      <c r="J2172">
        <v>2010</v>
      </c>
      <c r="K2172">
        <v>12</v>
      </c>
      <c r="L2172" t="s">
        <v>44</v>
      </c>
      <c r="M2172">
        <v>33</v>
      </c>
      <c r="N2172">
        <v>0</v>
      </c>
    </row>
    <row r="2173" spans="1:14" x14ac:dyDescent="0.25">
      <c r="A2173" t="s">
        <v>13</v>
      </c>
      <c r="B2173" t="s">
        <v>200</v>
      </c>
      <c r="C2173" t="s">
        <v>87</v>
      </c>
      <c r="D2173" t="s">
        <v>42</v>
      </c>
      <c r="E2173" t="s">
        <v>16</v>
      </c>
      <c r="F2173" t="s">
        <v>87</v>
      </c>
      <c r="G2173" t="s">
        <v>97</v>
      </c>
      <c r="H2173" t="s">
        <v>49</v>
      </c>
      <c r="I2173" t="s">
        <v>45</v>
      </c>
      <c r="J2173">
        <v>2011</v>
      </c>
      <c r="K2173">
        <v>8</v>
      </c>
      <c r="L2173" t="s">
        <v>46</v>
      </c>
      <c r="M2173">
        <v>2875</v>
      </c>
      <c r="N2173">
        <v>0</v>
      </c>
    </row>
    <row r="2174" spans="1:14" x14ac:dyDescent="0.25">
      <c r="A2174" t="s">
        <v>13</v>
      </c>
      <c r="B2174" t="s">
        <v>200</v>
      </c>
      <c r="C2174" t="s">
        <v>87</v>
      </c>
      <c r="D2174" t="s">
        <v>42</v>
      </c>
      <c r="E2174" t="s">
        <v>16</v>
      </c>
      <c r="F2174" t="s">
        <v>87</v>
      </c>
      <c r="G2174" t="s">
        <v>97</v>
      </c>
      <c r="H2174" t="s">
        <v>49</v>
      </c>
      <c r="I2174" t="s">
        <v>45</v>
      </c>
      <c r="J2174">
        <v>2011</v>
      </c>
      <c r="K2174">
        <v>11</v>
      </c>
      <c r="L2174" t="s">
        <v>46</v>
      </c>
      <c r="M2174">
        <v>2875</v>
      </c>
      <c r="N2174">
        <v>0</v>
      </c>
    </row>
    <row r="2175" spans="1:14" x14ac:dyDescent="0.25">
      <c r="A2175" t="s">
        <v>13</v>
      </c>
      <c r="B2175" t="s">
        <v>200</v>
      </c>
      <c r="C2175" t="s">
        <v>87</v>
      </c>
      <c r="D2175" t="s">
        <v>42</v>
      </c>
      <c r="E2175" t="s">
        <v>16</v>
      </c>
      <c r="F2175" t="s">
        <v>87</v>
      </c>
      <c r="G2175" t="s">
        <v>97</v>
      </c>
      <c r="H2175" t="s">
        <v>49</v>
      </c>
      <c r="I2175" t="s">
        <v>45</v>
      </c>
      <c r="J2175">
        <v>2012</v>
      </c>
      <c r="K2175">
        <v>3</v>
      </c>
      <c r="L2175" t="s">
        <v>46</v>
      </c>
      <c r="M2175">
        <v>2575</v>
      </c>
      <c r="N2175">
        <v>0</v>
      </c>
    </row>
    <row r="2176" spans="1:14" x14ac:dyDescent="0.25">
      <c r="A2176" t="s">
        <v>13</v>
      </c>
      <c r="B2176" t="s">
        <v>200</v>
      </c>
      <c r="C2176" t="s">
        <v>87</v>
      </c>
      <c r="D2176" t="s">
        <v>42</v>
      </c>
      <c r="E2176" t="s">
        <v>16</v>
      </c>
      <c r="F2176" t="s">
        <v>87</v>
      </c>
      <c r="G2176" t="s">
        <v>97</v>
      </c>
      <c r="H2176" t="s">
        <v>49</v>
      </c>
      <c r="I2176" t="s">
        <v>45</v>
      </c>
      <c r="J2176">
        <v>2012</v>
      </c>
      <c r="K2176">
        <v>6</v>
      </c>
      <c r="L2176" t="s">
        <v>46</v>
      </c>
      <c r="M2176">
        <v>2575</v>
      </c>
      <c r="N2176">
        <v>0</v>
      </c>
    </row>
    <row r="2177" spans="1:14" x14ac:dyDescent="0.25">
      <c r="A2177" t="s">
        <v>13</v>
      </c>
      <c r="B2177" t="s">
        <v>200</v>
      </c>
      <c r="C2177" t="s">
        <v>87</v>
      </c>
      <c r="D2177" t="s">
        <v>42</v>
      </c>
      <c r="E2177" t="s">
        <v>16</v>
      </c>
      <c r="F2177" t="s">
        <v>87</v>
      </c>
      <c r="G2177" t="s">
        <v>97</v>
      </c>
      <c r="H2177" t="s">
        <v>49</v>
      </c>
      <c r="I2177" t="s">
        <v>45</v>
      </c>
      <c r="J2177">
        <v>2012</v>
      </c>
      <c r="K2177">
        <v>9</v>
      </c>
      <c r="L2177" t="s">
        <v>46</v>
      </c>
      <c r="M2177">
        <v>2575</v>
      </c>
      <c r="N2177">
        <v>0</v>
      </c>
    </row>
    <row r="2178" spans="1:14" x14ac:dyDescent="0.25">
      <c r="A2178" t="s">
        <v>13</v>
      </c>
      <c r="B2178" t="s">
        <v>202</v>
      </c>
      <c r="C2178" t="s">
        <v>87</v>
      </c>
      <c r="D2178" t="s">
        <v>77</v>
      </c>
      <c r="E2178" t="s">
        <v>16</v>
      </c>
      <c r="F2178" t="s">
        <v>87</v>
      </c>
      <c r="G2178" t="s">
        <v>99</v>
      </c>
      <c r="H2178" t="s">
        <v>49</v>
      </c>
      <c r="I2178" t="s">
        <v>78</v>
      </c>
      <c r="J2178">
        <v>2012</v>
      </c>
      <c r="K2178">
        <v>12</v>
      </c>
      <c r="L2178" t="s">
        <v>100</v>
      </c>
      <c r="M2178">
        <v>3200.31</v>
      </c>
      <c r="N2178">
        <v>0</v>
      </c>
    </row>
    <row r="2179" spans="1:14" x14ac:dyDescent="0.25">
      <c r="A2179" t="s">
        <v>13</v>
      </c>
      <c r="B2179" t="s">
        <v>244</v>
      </c>
      <c r="C2179" t="s">
        <v>87</v>
      </c>
      <c r="D2179" t="s">
        <v>31</v>
      </c>
      <c r="E2179" t="s">
        <v>16</v>
      </c>
      <c r="F2179" t="s">
        <v>87</v>
      </c>
      <c r="G2179" t="s">
        <v>80</v>
      </c>
      <c r="H2179" t="s">
        <v>94</v>
      </c>
      <c r="I2179" t="s">
        <v>32</v>
      </c>
      <c r="J2179">
        <v>2012</v>
      </c>
      <c r="L2179" t="s">
        <v>33</v>
      </c>
    </row>
    <row r="2180" spans="1:14" x14ac:dyDescent="0.25">
      <c r="A2180" t="s">
        <v>13</v>
      </c>
      <c r="B2180" t="s">
        <v>245</v>
      </c>
      <c r="C2180" t="s">
        <v>87</v>
      </c>
      <c r="D2180" t="s">
        <v>19</v>
      </c>
      <c r="E2180" t="s">
        <v>16</v>
      </c>
      <c r="F2180" t="s">
        <v>87</v>
      </c>
      <c r="G2180" t="s">
        <v>88</v>
      </c>
      <c r="H2180" t="s">
        <v>89</v>
      </c>
      <c r="I2180" t="s">
        <v>60</v>
      </c>
      <c r="J2180">
        <v>2012</v>
      </c>
      <c r="L2180" t="s">
        <v>75</v>
      </c>
    </row>
    <row r="2181" spans="1:14" x14ac:dyDescent="0.25">
      <c r="A2181" t="s">
        <v>13</v>
      </c>
      <c r="B2181" t="s">
        <v>104</v>
      </c>
      <c r="C2181" t="s">
        <v>87</v>
      </c>
      <c r="D2181" t="s">
        <v>31</v>
      </c>
      <c r="E2181" t="s">
        <v>16</v>
      </c>
      <c r="F2181" t="s">
        <v>87</v>
      </c>
      <c r="G2181" t="s">
        <v>88</v>
      </c>
      <c r="H2181" t="s">
        <v>89</v>
      </c>
      <c r="I2181" t="s">
        <v>32</v>
      </c>
      <c r="J2181">
        <v>2011</v>
      </c>
      <c r="K2181">
        <v>1</v>
      </c>
      <c r="L2181" t="s">
        <v>33</v>
      </c>
      <c r="M2181">
        <v>0</v>
      </c>
      <c r="N2181">
        <v>0</v>
      </c>
    </row>
    <row r="2182" spans="1:14" x14ac:dyDescent="0.25">
      <c r="A2182" t="s">
        <v>13</v>
      </c>
      <c r="B2182" t="s">
        <v>210</v>
      </c>
      <c r="C2182" t="s">
        <v>87</v>
      </c>
      <c r="D2182" t="s">
        <v>31</v>
      </c>
      <c r="E2182" t="s">
        <v>16</v>
      </c>
      <c r="F2182" t="s">
        <v>87</v>
      </c>
      <c r="G2182" t="s">
        <v>88</v>
      </c>
      <c r="H2182" t="s">
        <v>89</v>
      </c>
      <c r="I2182" t="s">
        <v>36</v>
      </c>
      <c r="J2182">
        <v>2011</v>
      </c>
      <c r="K2182">
        <v>1</v>
      </c>
      <c r="L2182" t="s">
        <v>37</v>
      </c>
      <c r="M2182">
        <v>0</v>
      </c>
      <c r="N2182">
        <v>0</v>
      </c>
    </row>
    <row r="2183" spans="1:14" x14ac:dyDescent="0.25">
      <c r="A2183" t="s">
        <v>13</v>
      </c>
      <c r="B2183" t="s">
        <v>105</v>
      </c>
      <c r="C2183" t="s">
        <v>87</v>
      </c>
      <c r="D2183" t="s">
        <v>15</v>
      </c>
      <c r="E2183" t="s">
        <v>16</v>
      </c>
      <c r="F2183" t="s">
        <v>87</v>
      </c>
      <c r="G2183" t="s">
        <v>76</v>
      </c>
      <c r="H2183" t="s">
        <v>89</v>
      </c>
      <c r="I2183" t="s">
        <v>14</v>
      </c>
      <c r="J2183">
        <v>2011</v>
      </c>
      <c r="K2183">
        <v>1</v>
      </c>
      <c r="L2183" t="s">
        <v>18</v>
      </c>
      <c r="M2183">
        <v>77773.48</v>
      </c>
      <c r="N2183">
        <v>1049110</v>
      </c>
    </row>
    <row r="2184" spans="1:14" x14ac:dyDescent="0.25">
      <c r="A2184" t="s">
        <v>13</v>
      </c>
      <c r="B2184" t="s">
        <v>105</v>
      </c>
      <c r="C2184" t="s">
        <v>87</v>
      </c>
      <c r="D2184" t="s">
        <v>15</v>
      </c>
      <c r="E2184" t="s">
        <v>16</v>
      </c>
      <c r="F2184" t="s">
        <v>87</v>
      </c>
      <c r="G2184" t="s">
        <v>76</v>
      </c>
      <c r="H2184" t="s">
        <v>89</v>
      </c>
      <c r="I2184" t="s">
        <v>14</v>
      </c>
      <c r="J2184">
        <v>2011</v>
      </c>
      <c r="K2184">
        <v>7</v>
      </c>
      <c r="L2184" t="s">
        <v>18</v>
      </c>
      <c r="M2184">
        <v>81973.94</v>
      </c>
      <c r="N2184">
        <v>0</v>
      </c>
    </row>
    <row r="2185" spans="1:14" x14ac:dyDescent="0.25">
      <c r="A2185" t="s">
        <v>13</v>
      </c>
      <c r="B2185" t="s">
        <v>105</v>
      </c>
      <c r="C2185" t="s">
        <v>87</v>
      </c>
      <c r="D2185" t="s">
        <v>15</v>
      </c>
      <c r="E2185" t="s">
        <v>16</v>
      </c>
      <c r="F2185" t="s">
        <v>87</v>
      </c>
      <c r="G2185" t="s">
        <v>76</v>
      </c>
      <c r="H2185" t="s">
        <v>89</v>
      </c>
      <c r="I2185" t="s">
        <v>14</v>
      </c>
      <c r="J2185">
        <v>2011</v>
      </c>
      <c r="K2185">
        <v>12</v>
      </c>
      <c r="L2185" t="s">
        <v>18</v>
      </c>
      <c r="M2185">
        <v>81774.55</v>
      </c>
      <c r="N2185">
        <v>0</v>
      </c>
    </row>
    <row r="2186" spans="1:14" x14ac:dyDescent="0.25">
      <c r="A2186" t="s">
        <v>13</v>
      </c>
      <c r="B2186" t="s">
        <v>132</v>
      </c>
      <c r="C2186" t="s">
        <v>87</v>
      </c>
      <c r="D2186" t="s">
        <v>15</v>
      </c>
      <c r="E2186" t="s">
        <v>16</v>
      </c>
      <c r="F2186" t="s">
        <v>87</v>
      </c>
      <c r="G2186" t="s">
        <v>76</v>
      </c>
      <c r="H2186" t="s">
        <v>89</v>
      </c>
      <c r="I2186" t="s">
        <v>53</v>
      </c>
      <c r="J2186">
        <v>2012</v>
      </c>
      <c r="K2186">
        <v>11</v>
      </c>
      <c r="L2186" t="s">
        <v>54</v>
      </c>
      <c r="M2186">
        <v>2899.95</v>
      </c>
      <c r="N2186">
        <v>0</v>
      </c>
    </row>
    <row r="2187" spans="1:14" x14ac:dyDescent="0.25">
      <c r="A2187" t="s">
        <v>13</v>
      </c>
      <c r="B2187" t="s">
        <v>106</v>
      </c>
      <c r="C2187" t="s">
        <v>87</v>
      </c>
      <c r="D2187" t="s">
        <v>19</v>
      </c>
      <c r="E2187" t="s">
        <v>16</v>
      </c>
      <c r="F2187" t="s">
        <v>87</v>
      </c>
      <c r="G2187" t="s">
        <v>76</v>
      </c>
      <c r="H2187" t="s">
        <v>89</v>
      </c>
      <c r="I2187" t="s">
        <v>20</v>
      </c>
      <c r="J2187">
        <v>2010</v>
      </c>
      <c r="K2187">
        <v>7</v>
      </c>
      <c r="L2187" t="s">
        <v>69</v>
      </c>
      <c r="M2187">
        <v>5890.13</v>
      </c>
      <c r="N2187">
        <v>88800</v>
      </c>
    </row>
    <row r="2188" spans="1:14" x14ac:dyDescent="0.25">
      <c r="A2188" t="s">
        <v>13</v>
      </c>
      <c r="B2188" t="s">
        <v>106</v>
      </c>
      <c r="C2188" t="s">
        <v>87</v>
      </c>
      <c r="D2188" t="s">
        <v>19</v>
      </c>
      <c r="E2188" t="s">
        <v>16</v>
      </c>
      <c r="F2188" t="s">
        <v>87</v>
      </c>
      <c r="G2188" t="s">
        <v>76</v>
      </c>
      <c r="H2188" t="s">
        <v>89</v>
      </c>
      <c r="I2188" t="s">
        <v>20</v>
      </c>
      <c r="J2188">
        <v>2011</v>
      </c>
      <c r="K2188">
        <v>8</v>
      </c>
      <c r="L2188" t="s">
        <v>69</v>
      </c>
      <c r="M2188">
        <v>6000.27</v>
      </c>
      <c r="N2188">
        <v>0</v>
      </c>
    </row>
    <row r="2189" spans="1:14" x14ac:dyDescent="0.25">
      <c r="A2189" t="s">
        <v>13</v>
      </c>
      <c r="B2189" t="s">
        <v>143</v>
      </c>
      <c r="C2189" t="s">
        <v>87</v>
      </c>
      <c r="D2189" t="s">
        <v>19</v>
      </c>
      <c r="E2189" t="s">
        <v>16</v>
      </c>
      <c r="F2189" t="s">
        <v>87</v>
      </c>
      <c r="G2189" t="s">
        <v>76</v>
      </c>
      <c r="H2189" t="s">
        <v>89</v>
      </c>
      <c r="I2189" t="s">
        <v>60</v>
      </c>
      <c r="J2189">
        <v>2012</v>
      </c>
      <c r="K2189">
        <v>7</v>
      </c>
      <c r="L2189" t="s">
        <v>75</v>
      </c>
      <c r="M2189">
        <v>151.11000000000001</v>
      </c>
      <c r="N2189">
        <v>0</v>
      </c>
    </row>
    <row r="2190" spans="1:14" x14ac:dyDescent="0.25">
      <c r="A2190" t="s">
        <v>13</v>
      </c>
      <c r="B2190" t="s">
        <v>107</v>
      </c>
      <c r="C2190" t="s">
        <v>87</v>
      </c>
      <c r="D2190" t="s">
        <v>19</v>
      </c>
      <c r="E2190" t="s">
        <v>16</v>
      </c>
      <c r="F2190" t="s">
        <v>87</v>
      </c>
      <c r="G2190" t="s">
        <v>76</v>
      </c>
      <c r="H2190" t="s">
        <v>89</v>
      </c>
      <c r="I2190" t="s">
        <v>22</v>
      </c>
      <c r="J2190">
        <v>2010</v>
      </c>
      <c r="K2190">
        <v>11</v>
      </c>
      <c r="L2190" t="s">
        <v>23</v>
      </c>
      <c r="M2190">
        <v>4140.93</v>
      </c>
      <c r="N2190">
        <v>0</v>
      </c>
    </row>
    <row r="2191" spans="1:14" x14ac:dyDescent="0.25">
      <c r="A2191" t="s">
        <v>13</v>
      </c>
      <c r="B2191" t="s">
        <v>107</v>
      </c>
      <c r="C2191" t="s">
        <v>87</v>
      </c>
      <c r="D2191" t="s">
        <v>19</v>
      </c>
      <c r="E2191" t="s">
        <v>16</v>
      </c>
      <c r="F2191" t="s">
        <v>87</v>
      </c>
      <c r="G2191" t="s">
        <v>76</v>
      </c>
      <c r="H2191" t="s">
        <v>89</v>
      </c>
      <c r="I2191" t="s">
        <v>22</v>
      </c>
      <c r="J2191">
        <v>2011</v>
      </c>
      <c r="K2191">
        <v>2</v>
      </c>
      <c r="L2191" t="s">
        <v>23</v>
      </c>
      <c r="M2191">
        <v>3897.16</v>
      </c>
      <c r="N2191">
        <v>0</v>
      </c>
    </row>
    <row r="2192" spans="1:14" x14ac:dyDescent="0.25">
      <c r="A2192" t="s">
        <v>13</v>
      </c>
      <c r="B2192" t="s">
        <v>107</v>
      </c>
      <c r="C2192" t="s">
        <v>87</v>
      </c>
      <c r="D2192" t="s">
        <v>19</v>
      </c>
      <c r="E2192" t="s">
        <v>16</v>
      </c>
      <c r="F2192" t="s">
        <v>87</v>
      </c>
      <c r="G2192" t="s">
        <v>76</v>
      </c>
      <c r="H2192" t="s">
        <v>89</v>
      </c>
      <c r="I2192" t="s">
        <v>22</v>
      </c>
      <c r="J2192">
        <v>2011</v>
      </c>
      <c r="K2192">
        <v>5</v>
      </c>
      <c r="L2192" t="s">
        <v>23</v>
      </c>
      <c r="M2192">
        <v>4313.4799999999996</v>
      </c>
      <c r="N2192">
        <v>0</v>
      </c>
    </row>
    <row r="2193" spans="1:14" x14ac:dyDescent="0.25">
      <c r="A2193" t="s">
        <v>13</v>
      </c>
      <c r="B2193" t="s">
        <v>107</v>
      </c>
      <c r="C2193" t="s">
        <v>87</v>
      </c>
      <c r="D2193" t="s">
        <v>19</v>
      </c>
      <c r="E2193" t="s">
        <v>16</v>
      </c>
      <c r="F2193" t="s">
        <v>87</v>
      </c>
      <c r="G2193" t="s">
        <v>76</v>
      </c>
      <c r="H2193" t="s">
        <v>89</v>
      </c>
      <c r="I2193" t="s">
        <v>22</v>
      </c>
      <c r="J2193">
        <v>2011</v>
      </c>
      <c r="K2193">
        <v>9</v>
      </c>
      <c r="L2193" t="s">
        <v>23</v>
      </c>
      <c r="M2193">
        <v>5913.95</v>
      </c>
      <c r="N2193">
        <v>0</v>
      </c>
    </row>
    <row r="2194" spans="1:14" x14ac:dyDescent="0.25">
      <c r="A2194" t="s">
        <v>13</v>
      </c>
      <c r="B2194" t="s">
        <v>108</v>
      </c>
      <c r="C2194" t="s">
        <v>87</v>
      </c>
      <c r="D2194" t="s">
        <v>19</v>
      </c>
      <c r="E2194" t="s">
        <v>16</v>
      </c>
      <c r="F2194" t="s">
        <v>87</v>
      </c>
      <c r="G2194" t="s">
        <v>76</v>
      </c>
      <c r="H2194" t="s">
        <v>89</v>
      </c>
      <c r="I2194" t="s">
        <v>24</v>
      </c>
      <c r="J2194">
        <v>2010</v>
      </c>
      <c r="K2194">
        <v>8</v>
      </c>
      <c r="L2194" t="s">
        <v>25</v>
      </c>
      <c r="M2194">
        <v>785.71</v>
      </c>
      <c r="N2194">
        <v>0</v>
      </c>
    </row>
    <row r="2195" spans="1:14" x14ac:dyDescent="0.25">
      <c r="A2195" t="s">
        <v>13</v>
      </c>
      <c r="B2195" t="s">
        <v>108</v>
      </c>
      <c r="C2195" t="s">
        <v>87</v>
      </c>
      <c r="D2195" t="s">
        <v>19</v>
      </c>
      <c r="E2195" t="s">
        <v>16</v>
      </c>
      <c r="F2195" t="s">
        <v>87</v>
      </c>
      <c r="G2195" t="s">
        <v>76</v>
      </c>
      <c r="H2195" t="s">
        <v>89</v>
      </c>
      <c r="I2195" t="s">
        <v>24</v>
      </c>
      <c r="J2195">
        <v>2011</v>
      </c>
      <c r="K2195">
        <v>7</v>
      </c>
      <c r="L2195" t="s">
        <v>25</v>
      </c>
      <c r="M2195">
        <v>540.94000000000005</v>
      </c>
      <c r="N2195">
        <v>0</v>
      </c>
    </row>
    <row r="2196" spans="1:14" x14ac:dyDescent="0.25">
      <c r="A2196" t="s">
        <v>13</v>
      </c>
      <c r="B2196" t="s">
        <v>108</v>
      </c>
      <c r="C2196" t="s">
        <v>87</v>
      </c>
      <c r="D2196" t="s">
        <v>19</v>
      </c>
      <c r="E2196" t="s">
        <v>16</v>
      </c>
      <c r="F2196" t="s">
        <v>87</v>
      </c>
      <c r="G2196" t="s">
        <v>76</v>
      </c>
      <c r="H2196" t="s">
        <v>89</v>
      </c>
      <c r="I2196" t="s">
        <v>24</v>
      </c>
      <c r="J2196">
        <v>2011</v>
      </c>
      <c r="K2196">
        <v>10</v>
      </c>
      <c r="L2196" t="s">
        <v>25</v>
      </c>
      <c r="M2196">
        <v>636.03</v>
      </c>
      <c r="N2196">
        <v>0</v>
      </c>
    </row>
    <row r="2197" spans="1:14" x14ac:dyDescent="0.25">
      <c r="A2197" t="s">
        <v>13</v>
      </c>
      <c r="B2197" t="s">
        <v>108</v>
      </c>
      <c r="C2197" t="s">
        <v>87</v>
      </c>
      <c r="D2197" t="s">
        <v>19</v>
      </c>
      <c r="E2197" t="s">
        <v>16</v>
      </c>
      <c r="F2197" t="s">
        <v>87</v>
      </c>
      <c r="G2197" t="s">
        <v>76</v>
      </c>
      <c r="H2197" t="s">
        <v>89</v>
      </c>
      <c r="I2197" t="s">
        <v>24</v>
      </c>
      <c r="J2197">
        <v>2012</v>
      </c>
      <c r="K2197">
        <v>2</v>
      </c>
      <c r="L2197" t="s">
        <v>25</v>
      </c>
      <c r="M2197">
        <v>663.49</v>
      </c>
      <c r="N2197">
        <v>0</v>
      </c>
    </row>
    <row r="2198" spans="1:14" x14ac:dyDescent="0.25">
      <c r="A2198" t="s">
        <v>13</v>
      </c>
      <c r="B2198" t="s">
        <v>108</v>
      </c>
      <c r="C2198" t="s">
        <v>87</v>
      </c>
      <c r="D2198" t="s">
        <v>19</v>
      </c>
      <c r="E2198" t="s">
        <v>16</v>
      </c>
      <c r="F2198" t="s">
        <v>87</v>
      </c>
      <c r="G2198" t="s">
        <v>76</v>
      </c>
      <c r="H2198" t="s">
        <v>89</v>
      </c>
      <c r="I2198" t="s">
        <v>24</v>
      </c>
      <c r="J2198">
        <v>2012</v>
      </c>
      <c r="K2198">
        <v>9</v>
      </c>
      <c r="L2198" t="s">
        <v>25</v>
      </c>
      <c r="M2198">
        <v>484.91</v>
      </c>
      <c r="N2198">
        <v>0</v>
      </c>
    </row>
    <row r="2199" spans="1:14" x14ac:dyDescent="0.25">
      <c r="A2199" t="s">
        <v>13</v>
      </c>
      <c r="B2199" t="s">
        <v>144</v>
      </c>
      <c r="C2199" t="s">
        <v>87</v>
      </c>
      <c r="D2199" t="s">
        <v>19</v>
      </c>
      <c r="E2199" t="s">
        <v>16</v>
      </c>
      <c r="F2199" t="s">
        <v>87</v>
      </c>
      <c r="G2199" t="s">
        <v>76</v>
      </c>
      <c r="H2199" t="s">
        <v>89</v>
      </c>
      <c r="I2199" t="s">
        <v>26</v>
      </c>
      <c r="J2199">
        <v>2010</v>
      </c>
      <c r="K2199">
        <v>2</v>
      </c>
      <c r="L2199" t="s">
        <v>27</v>
      </c>
      <c r="M2199">
        <v>13833.48</v>
      </c>
      <c r="N2199">
        <v>0</v>
      </c>
    </row>
    <row r="2200" spans="1:14" x14ac:dyDescent="0.25">
      <c r="A2200" t="s">
        <v>13</v>
      </c>
      <c r="B2200" t="s">
        <v>144</v>
      </c>
      <c r="C2200" t="s">
        <v>87</v>
      </c>
      <c r="D2200" t="s">
        <v>19</v>
      </c>
      <c r="E2200" t="s">
        <v>16</v>
      </c>
      <c r="F2200" t="s">
        <v>87</v>
      </c>
      <c r="G2200" t="s">
        <v>76</v>
      </c>
      <c r="H2200" t="s">
        <v>89</v>
      </c>
      <c r="I2200" t="s">
        <v>26</v>
      </c>
      <c r="J2200">
        <v>2010</v>
      </c>
      <c r="K2200">
        <v>5</v>
      </c>
      <c r="L2200" t="s">
        <v>27</v>
      </c>
      <c r="M2200">
        <v>16252.68</v>
      </c>
      <c r="N2200">
        <v>0</v>
      </c>
    </row>
    <row r="2201" spans="1:14" x14ac:dyDescent="0.25">
      <c r="A2201" t="s">
        <v>13</v>
      </c>
      <c r="B2201" t="s">
        <v>144</v>
      </c>
      <c r="C2201" t="s">
        <v>87</v>
      </c>
      <c r="D2201" t="s">
        <v>19</v>
      </c>
      <c r="E2201" t="s">
        <v>16</v>
      </c>
      <c r="F2201" t="s">
        <v>87</v>
      </c>
      <c r="G2201" t="s">
        <v>76</v>
      </c>
      <c r="H2201" t="s">
        <v>89</v>
      </c>
      <c r="I2201" t="s">
        <v>26</v>
      </c>
      <c r="J2201">
        <v>2012</v>
      </c>
      <c r="K2201">
        <v>8</v>
      </c>
      <c r="L2201" t="s">
        <v>27</v>
      </c>
      <c r="M2201">
        <v>17620.46</v>
      </c>
      <c r="N2201">
        <v>0</v>
      </c>
    </row>
    <row r="2202" spans="1:14" x14ac:dyDescent="0.25">
      <c r="A2202" t="s">
        <v>13</v>
      </c>
      <c r="B2202" t="s">
        <v>110</v>
      </c>
      <c r="C2202" t="s">
        <v>87</v>
      </c>
      <c r="D2202" t="s">
        <v>28</v>
      </c>
      <c r="E2202" t="s">
        <v>16</v>
      </c>
      <c r="F2202" t="s">
        <v>87</v>
      </c>
      <c r="G2202" t="s">
        <v>76</v>
      </c>
      <c r="H2202" t="s">
        <v>89</v>
      </c>
      <c r="I2202" t="s">
        <v>29</v>
      </c>
      <c r="J2202">
        <v>2010</v>
      </c>
      <c r="K2202">
        <v>2</v>
      </c>
      <c r="L2202" t="s">
        <v>30</v>
      </c>
      <c r="M2202">
        <v>199.03</v>
      </c>
      <c r="N2202">
        <v>0</v>
      </c>
    </row>
    <row r="2203" spans="1:14" x14ac:dyDescent="0.25">
      <c r="A2203" t="s">
        <v>13</v>
      </c>
      <c r="B2203" t="s">
        <v>110</v>
      </c>
      <c r="C2203" t="s">
        <v>87</v>
      </c>
      <c r="D2203" t="s">
        <v>28</v>
      </c>
      <c r="E2203" t="s">
        <v>16</v>
      </c>
      <c r="F2203" t="s">
        <v>87</v>
      </c>
      <c r="G2203" t="s">
        <v>76</v>
      </c>
      <c r="H2203" t="s">
        <v>89</v>
      </c>
      <c r="I2203" t="s">
        <v>29</v>
      </c>
      <c r="J2203">
        <v>2012</v>
      </c>
      <c r="K2203">
        <v>8</v>
      </c>
      <c r="L2203" t="s">
        <v>30</v>
      </c>
      <c r="M2203">
        <v>421.4</v>
      </c>
      <c r="N2203">
        <v>0</v>
      </c>
    </row>
    <row r="2204" spans="1:14" x14ac:dyDescent="0.25">
      <c r="A2204" t="s">
        <v>13</v>
      </c>
      <c r="B2204" t="s">
        <v>111</v>
      </c>
      <c r="C2204" t="s">
        <v>87</v>
      </c>
      <c r="D2204" t="s">
        <v>28</v>
      </c>
      <c r="E2204" t="s">
        <v>16</v>
      </c>
      <c r="F2204" t="s">
        <v>87</v>
      </c>
      <c r="G2204" t="s">
        <v>76</v>
      </c>
      <c r="H2204" t="s">
        <v>89</v>
      </c>
      <c r="I2204" t="s">
        <v>55</v>
      </c>
      <c r="J2204">
        <v>2011</v>
      </c>
      <c r="K2204">
        <v>1</v>
      </c>
      <c r="L2204" t="s">
        <v>79</v>
      </c>
      <c r="M2204">
        <v>0</v>
      </c>
      <c r="N2204">
        <v>1000</v>
      </c>
    </row>
    <row r="2205" spans="1:14" x14ac:dyDescent="0.25">
      <c r="A2205" t="s">
        <v>13</v>
      </c>
      <c r="B2205" t="s">
        <v>112</v>
      </c>
      <c r="C2205" t="s">
        <v>87</v>
      </c>
      <c r="D2205" t="s">
        <v>31</v>
      </c>
      <c r="E2205" t="s">
        <v>16</v>
      </c>
      <c r="F2205" t="s">
        <v>87</v>
      </c>
      <c r="G2205" t="s">
        <v>76</v>
      </c>
      <c r="H2205" t="s">
        <v>89</v>
      </c>
      <c r="I2205" t="s">
        <v>62</v>
      </c>
      <c r="J2205">
        <v>2011</v>
      </c>
      <c r="K2205">
        <v>3</v>
      </c>
      <c r="L2205" t="s">
        <v>63</v>
      </c>
      <c r="M2205">
        <v>7147.36</v>
      </c>
      <c r="N2205">
        <v>0</v>
      </c>
    </row>
    <row r="2206" spans="1:14" x14ac:dyDescent="0.25">
      <c r="A2206" t="s">
        <v>13</v>
      </c>
      <c r="B2206" t="s">
        <v>112</v>
      </c>
      <c r="C2206" t="s">
        <v>87</v>
      </c>
      <c r="D2206" t="s">
        <v>31</v>
      </c>
      <c r="E2206" t="s">
        <v>16</v>
      </c>
      <c r="F2206" t="s">
        <v>87</v>
      </c>
      <c r="G2206" t="s">
        <v>76</v>
      </c>
      <c r="H2206" t="s">
        <v>89</v>
      </c>
      <c r="I2206" t="s">
        <v>62</v>
      </c>
      <c r="J2206">
        <v>2011</v>
      </c>
      <c r="K2206">
        <v>8</v>
      </c>
      <c r="L2206" t="s">
        <v>63</v>
      </c>
      <c r="M2206">
        <v>944.53</v>
      </c>
      <c r="N2206">
        <v>0</v>
      </c>
    </row>
    <row r="2207" spans="1:14" x14ac:dyDescent="0.25">
      <c r="A2207" t="s">
        <v>13</v>
      </c>
      <c r="B2207" t="s">
        <v>113</v>
      </c>
      <c r="C2207" t="s">
        <v>87</v>
      </c>
      <c r="D2207" t="s">
        <v>31</v>
      </c>
      <c r="E2207" t="s">
        <v>16</v>
      </c>
      <c r="F2207" t="s">
        <v>87</v>
      </c>
      <c r="G2207" t="s">
        <v>76</v>
      </c>
      <c r="H2207" t="s">
        <v>89</v>
      </c>
      <c r="I2207" t="s">
        <v>32</v>
      </c>
      <c r="J2207">
        <v>2010</v>
      </c>
      <c r="K2207">
        <v>1</v>
      </c>
      <c r="L2207" t="s">
        <v>33</v>
      </c>
      <c r="M2207">
        <v>0</v>
      </c>
      <c r="N2207">
        <v>9600</v>
      </c>
    </row>
    <row r="2208" spans="1:14" x14ac:dyDescent="0.25">
      <c r="A2208" t="s">
        <v>13</v>
      </c>
      <c r="B2208" t="s">
        <v>113</v>
      </c>
      <c r="C2208" t="s">
        <v>87</v>
      </c>
      <c r="D2208" t="s">
        <v>31</v>
      </c>
      <c r="E2208" t="s">
        <v>16</v>
      </c>
      <c r="F2208" t="s">
        <v>87</v>
      </c>
      <c r="G2208" t="s">
        <v>76</v>
      </c>
      <c r="H2208" t="s">
        <v>89</v>
      </c>
      <c r="I2208" t="s">
        <v>32</v>
      </c>
      <c r="J2208">
        <v>2012</v>
      </c>
      <c r="K2208">
        <v>5</v>
      </c>
      <c r="L2208" t="s">
        <v>33</v>
      </c>
      <c r="M2208">
        <v>157.94</v>
      </c>
      <c r="N2208">
        <v>0</v>
      </c>
    </row>
    <row r="2209" spans="1:14" x14ac:dyDescent="0.25">
      <c r="A2209" t="s">
        <v>13</v>
      </c>
      <c r="B2209" t="s">
        <v>113</v>
      </c>
      <c r="C2209" t="s">
        <v>87</v>
      </c>
      <c r="D2209" t="s">
        <v>31</v>
      </c>
      <c r="E2209" t="s">
        <v>16</v>
      </c>
      <c r="F2209" t="s">
        <v>87</v>
      </c>
      <c r="G2209" t="s">
        <v>76</v>
      </c>
      <c r="H2209" t="s">
        <v>89</v>
      </c>
      <c r="I2209" t="s">
        <v>32</v>
      </c>
      <c r="J2209">
        <v>2012</v>
      </c>
      <c r="K2209">
        <v>11</v>
      </c>
      <c r="L2209" t="s">
        <v>33</v>
      </c>
      <c r="M2209">
        <v>680.77</v>
      </c>
      <c r="N2209">
        <v>0</v>
      </c>
    </row>
    <row r="2210" spans="1:14" x14ac:dyDescent="0.25">
      <c r="A2210" t="s">
        <v>13</v>
      </c>
      <c r="B2210" t="s">
        <v>114</v>
      </c>
      <c r="C2210" t="s">
        <v>87</v>
      </c>
      <c r="D2210" t="s">
        <v>31</v>
      </c>
      <c r="E2210" t="s">
        <v>16</v>
      </c>
      <c r="F2210" t="s">
        <v>87</v>
      </c>
      <c r="G2210" t="s">
        <v>76</v>
      </c>
      <c r="H2210" t="s">
        <v>89</v>
      </c>
      <c r="I2210" t="s">
        <v>73</v>
      </c>
      <c r="J2210">
        <v>2012</v>
      </c>
      <c r="K2210">
        <v>1</v>
      </c>
      <c r="L2210" t="s">
        <v>74</v>
      </c>
      <c r="M2210">
        <v>0</v>
      </c>
      <c r="N2210">
        <v>2500</v>
      </c>
    </row>
    <row r="2211" spans="1:14" x14ac:dyDescent="0.25">
      <c r="A2211" t="s">
        <v>13</v>
      </c>
      <c r="B2211" t="s">
        <v>116</v>
      </c>
      <c r="C2211" t="s">
        <v>87</v>
      </c>
      <c r="D2211" t="s">
        <v>31</v>
      </c>
      <c r="E2211" t="s">
        <v>16</v>
      </c>
      <c r="F2211" t="s">
        <v>87</v>
      </c>
      <c r="G2211" t="s">
        <v>76</v>
      </c>
      <c r="H2211" t="s">
        <v>89</v>
      </c>
      <c r="I2211" t="s">
        <v>40</v>
      </c>
      <c r="J2211">
        <v>2010</v>
      </c>
      <c r="K2211">
        <v>4</v>
      </c>
      <c r="L2211" t="s">
        <v>41</v>
      </c>
      <c r="M2211">
        <v>466.32</v>
      </c>
      <c r="N2211">
        <v>0</v>
      </c>
    </row>
    <row r="2212" spans="1:14" x14ac:dyDescent="0.25">
      <c r="A2212" t="s">
        <v>13</v>
      </c>
      <c r="B2212" t="s">
        <v>116</v>
      </c>
      <c r="C2212" t="s">
        <v>87</v>
      </c>
      <c r="D2212" t="s">
        <v>31</v>
      </c>
      <c r="E2212" t="s">
        <v>16</v>
      </c>
      <c r="F2212" t="s">
        <v>87</v>
      </c>
      <c r="G2212" t="s">
        <v>76</v>
      </c>
      <c r="H2212" t="s">
        <v>89</v>
      </c>
      <c r="I2212" t="s">
        <v>40</v>
      </c>
      <c r="J2212">
        <v>2010</v>
      </c>
      <c r="K2212">
        <v>8</v>
      </c>
      <c r="L2212" t="s">
        <v>41</v>
      </c>
      <c r="M2212">
        <v>1669.04</v>
      </c>
      <c r="N2212">
        <v>0</v>
      </c>
    </row>
    <row r="2213" spans="1:14" x14ac:dyDescent="0.25">
      <c r="A2213" t="s">
        <v>13</v>
      </c>
      <c r="B2213" t="s">
        <v>116</v>
      </c>
      <c r="C2213" t="s">
        <v>87</v>
      </c>
      <c r="D2213" t="s">
        <v>31</v>
      </c>
      <c r="E2213" t="s">
        <v>16</v>
      </c>
      <c r="F2213" t="s">
        <v>87</v>
      </c>
      <c r="G2213" t="s">
        <v>76</v>
      </c>
      <c r="H2213" t="s">
        <v>89</v>
      </c>
      <c r="I2213" t="s">
        <v>40</v>
      </c>
      <c r="J2213">
        <v>2011</v>
      </c>
      <c r="K2213">
        <v>11</v>
      </c>
      <c r="L2213" t="s">
        <v>41</v>
      </c>
      <c r="M2213">
        <v>256.20999999999998</v>
      </c>
      <c r="N2213">
        <v>0</v>
      </c>
    </row>
    <row r="2214" spans="1:14" x14ac:dyDescent="0.25">
      <c r="A2214" t="s">
        <v>13</v>
      </c>
      <c r="B2214" t="s">
        <v>117</v>
      </c>
      <c r="C2214" t="s">
        <v>87</v>
      </c>
      <c r="D2214" t="s">
        <v>42</v>
      </c>
      <c r="E2214" t="s">
        <v>16</v>
      </c>
      <c r="F2214" t="s">
        <v>87</v>
      </c>
      <c r="G2214" t="s">
        <v>76</v>
      </c>
      <c r="H2214" t="s">
        <v>89</v>
      </c>
      <c r="I2214" t="s">
        <v>70</v>
      </c>
      <c r="J2214">
        <v>2010</v>
      </c>
      <c r="K2214">
        <v>7</v>
      </c>
      <c r="L2214" t="s">
        <v>71</v>
      </c>
      <c r="M2214">
        <v>1175</v>
      </c>
      <c r="N2214">
        <v>0</v>
      </c>
    </row>
    <row r="2215" spans="1:14" x14ac:dyDescent="0.25">
      <c r="A2215" t="s">
        <v>13</v>
      </c>
      <c r="B2215" t="s">
        <v>117</v>
      </c>
      <c r="C2215" t="s">
        <v>87</v>
      </c>
      <c r="D2215" t="s">
        <v>42</v>
      </c>
      <c r="E2215" t="s">
        <v>16</v>
      </c>
      <c r="F2215" t="s">
        <v>87</v>
      </c>
      <c r="G2215" t="s">
        <v>76</v>
      </c>
      <c r="H2215" t="s">
        <v>89</v>
      </c>
      <c r="I2215" t="s">
        <v>70</v>
      </c>
      <c r="J2215">
        <v>2011</v>
      </c>
      <c r="K2215">
        <v>3</v>
      </c>
      <c r="L2215" t="s">
        <v>71</v>
      </c>
      <c r="M2215">
        <v>625</v>
      </c>
      <c r="N2215">
        <v>0</v>
      </c>
    </row>
    <row r="2216" spans="1:14" x14ac:dyDescent="0.25">
      <c r="A2216" t="s">
        <v>13</v>
      </c>
      <c r="B2216" t="s">
        <v>117</v>
      </c>
      <c r="C2216" t="s">
        <v>87</v>
      </c>
      <c r="D2216" t="s">
        <v>42</v>
      </c>
      <c r="E2216" t="s">
        <v>16</v>
      </c>
      <c r="F2216" t="s">
        <v>87</v>
      </c>
      <c r="G2216" t="s">
        <v>76</v>
      </c>
      <c r="H2216" t="s">
        <v>89</v>
      </c>
      <c r="I2216" t="s">
        <v>70</v>
      </c>
      <c r="J2216">
        <v>2011</v>
      </c>
      <c r="K2216">
        <v>6</v>
      </c>
      <c r="L2216" t="s">
        <v>71</v>
      </c>
      <c r="M2216">
        <v>625</v>
      </c>
      <c r="N2216">
        <v>0</v>
      </c>
    </row>
    <row r="2217" spans="1:14" x14ac:dyDescent="0.25">
      <c r="A2217" t="s">
        <v>13</v>
      </c>
      <c r="B2217" t="s">
        <v>189</v>
      </c>
      <c r="C2217" t="s">
        <v>87</v>
      </c>
      <c r="D2217" t="s">
        <v>42</v>
      </c>
      <c r="E2217" t="s">
        <v>16</v>
      </c>
      <c r="F2217" t="s">
        <v>87</v>
      </c>
      <c r="G2217" t="s">
        <v>76</v>
      </c>
      <c r="H2217" t="s">
        <v>89</v>
      </c>
      <c r="I2217" t="s">
        <v>51</v>
      </c>
      <c r="J2217">
        <v>2010</v>
      </c>
      <c r="K2217">
        <v>7</v>
      </c>
      <c r="L2217" t="s">
        <v>72</v>
      </c>
      <c r="M2217">
        <v>3183</v>
      </c>
      <c r="N2217">
        <v>0</v>
      </c>
    </row>
    <row r="2218" spans="1:14" x14ac:dyDescent="0.25">
      <c r="A2218" t="s">
        <v>13</v>
      </c>
      <c r="B2218" t="s">
        <v>189</v>
      </c>
      <c r="C2218" t="s">
        <v>87</v>
      </c>
      <c r="D2218" t="s">
        <v>42</v>
      </c>
      <c r="E2218" t="s">
        <v>16</v>
      </c>
      <c r="F2218" t="s">
        <v>87</v>
      </c>
      <c r="G2218" t="s">
        <v>76</v>
      </c>
      <c r="H2218" t="s">
        <v>89</v>
      </c>
      <c r="I2218" t="s">
        <v>51</v>
      </c>
      <c r="J2218">
        <v>2010</v>
      </c>
      <c r="K2218">
        <v>10</v>
      </c>
      <c r="L2218" t="s">
        <v>72</v>
      </c>
      <c r="M2218">
        <v>3183</v>
      </c>
      <c r="N2218">
        <v>0</v>
      </c>
    </row>
    <row r="2219" spans="1:14" x14ac:dyDescent="0.25">
      <c r="A2219" t="s">
        <v>13</v>
      </c>
      <c r="B2219" t="s">
        <v>189</v>
      </c>
      <c r="C2219" t="s">
        <v>87</v>
      </c>
      <c r="D2219" t="s">
        <v>42</v>
      </c>
      <c r="E2219" t="s">
        <v>16</v>
      </c>
      <c r="F2219" t="s">
        <v>87</v>
      </c>
      <c r="G2219" t="s">
        <v>76</v>
      </c>
      <c r="H2219" t="s">
        <v>89</v>
      </c>
      <c r="I2219" t="s">
        <v>51</v>
      </c>
      <c r="J2219">
        <v>2011</v>
      </c>
      <c r="K2219">
        <v>6</v>
      </c>
      <c r="L2219" t="s">
        <v>72</v>
      </c>
      <c r="M2219">
        <v>3183</v>
      </c>
      <c r="N2219">
        <v>0</v>
      </c>
    </row>
    <row r="2220" spans="1:14" x14ac:dyDescent="0.25">
      <c r="A2220" t="s">
        <v>13</v>
      </c>
      <c r="B2220" t="s">
        <v>189</v>
      </c>
      <c r="C2220" t="s">
        <v>87</v>
      </c>
      <c r="D2220" t="s">
        <v>42</v>
      </c>
      <c r="E2220" t="s">
        <v>16</v>
      </c>
      <c r="F2220" t="s">
        <v>87</v>
      </c>
      <c r="G2220" t="s">
        <v>76</v>
      </c>
      <c r="H2220" t="s">
        <v>89</v>
      </c>
      <c r="I2220" t="s">
        <v>51</v>
      </c>
      <c r="J2220">
        <v>2011</v>
      </c>
      <c r="K2220">
        <v>9</v>
      </c>
      <c r="L2220" t="s">
        <v>72</v>
      </c>
      <c r="M2220">
        <v>3183</v>
      </c>
      <c r="N2220">
        <v>0</v>
      </c>
    </row>
    <row r="2221" spans="1:14" x14ac:dyDescent="0.25">
      <c r="A2221" t="s">
        <v>13</v>
      </c>
      <c r="B2221" t="s">
        <v>189</v>
      </c>
      <c r="C2221" t="s">
        <v>87</v>
      </c>
      <c r="D2221" t="s">
        <v>42</v>
      </c>
      <c r="E2221" t="s">
        <v>16</v>
      </c>
      <c r="F2221" t="s">
        <v>87</v>
      </c>
      <c r="G2221" t="s">
        <v>76</v>
      </c>
      <c r="H2221" t="s">
        <v>89</v>
      </c>
      <c r="I2221" t="s">
        <v>51</v>
      </c>
      <c r="J2221">
        <v>2011</v>
      </c>
      <c r="K2221">
        <v>12</v>
      </c>
      <c r="L2221" t="s">
        <v>72</v>
      </c>
      <c r="M2221">
        <v>3183</v>
      </c>
      <c r="N2221">
        <v>0</v>
      </c>
    </row>
    <row r="2222" spans="1:14" x14ac:dyDescent="0.25">
      <c r="A2222" t="s">
        <v>13</v>
      </c>
      <c r="B2222" t="s">
        <v>189</v>
      </c>
      <c r="C2222" t="s">
        <v>87</v>
      </c>
      <c r="D2222" t="s">
        <v>42</v>
      </c>
      <c r="E2222" t="s">
        <v>16</v>
      </c>
      <c r="F2222" t="s">
        <v>87</v>
      </c>
      <c r="G2222" t="s">
        <v>76</v>
      </c>
      <c r="H2222" t="s">
        <v>89</v>
      </c>
      <c r="I2222" t="s">
        <v>51</v>
      </c>
      <c r="J2222">
        <v>2012</v>
      </c>
      <c r="K2222">
        <v>1</v>
      </c>
      <c r="L2222" t="s">
        <v>72</v>
      </c>
      <c r="M2222">
        <v>3342</v>
      </c>
      <c r="N2222">
        <v>40100</v>
      </c>
    </row>
    <row r="2223" spans="1:14" x14ac:dyDescent="0.25">
      <c r="A2223" t="s">
        <v>13</v>
      </c>
      <c r="B2223" t="s">
        <v>145</v>
      </c>
      <c r="C2223" t="s">
        <v>87</v>
      </c>
      <c r="D2223" t="s">
        <v>42</v>
      </c>
      <c r="E2223" t="s">
        <v>16</v>
      </c>
      <c r="F2223" t="s">
        <v>87</v>
      </c>
      <c r="G2223" t="s">
        <v>76</v>
      </c>
      <c r="H2223" t="s">
        <v>89</v>
      </c>
      <c r="I2223" t="s">
        <v>43</v>
      </c>
      <c r="J2223">
        <v>2010</v>
      </c>
      <c r="K2223">
        <v>1</v>
      </c>
      <c r="L2223" t="s">
        <v>44</v>
      </c>
      <c r="M2223">
        <v>1433</v>
      </c>
      <c r="N2223">
        <v>17200</v>
      </c>
    </row>
    <row r="2224" spans="1:14" x14ac:dyDescent="0.25">
      <c r="A2224" t="s">
        <v>13</v>
      </c>
      <c r="B2224" t="s">
        <v>145</v>
      </c>
      <c r="C2224" t="s">
        <v>87</v>
      </c>
      <c r="D2224" t="s">
        <v>42</v>
      </c>
      <c r="E2224" t="s">
        <v>16</v>
      </c>
      <c r="F2224" t="s">
        <v>87</v>
      </c>
      <c r="G2224" t="s">
        <v>76</v>
      </c>
      <c r="H2224" t="s">
        <v>89</v>
      </c>
      <c r="I2224" t="s">
        <v>43</v>
      </c>
      <c r="J2224">
        <v>2012</v>
      </c>
      <c r="K2224">
        <v>10</v>
      </c>
      <c r="L2224" t="s">
        <v>44</v>
      </c>
      <c r="M2224">
        <v>1350</v>
      </c>
      <c r="N2224">
        <v>0</v>
      </c>
    </row>
    <row r="2225" spans="1:14" x14ac:dyDescent="0.25">
      <c r="A2225" t="s">
        <v>13</v>
      </c>
      <c r="B2225" t="s">
        <v>239</v>
      </c>
      <c r="C2225" t="s">
        <v>87</v>
      </c>
      <c r="D2225" t="s">
        <v>19</v>
      </c>
      <c r="E2225" t="s">
        <v>16</v>
      </c>
      <c r="F2225" t="s">
        <v>87</v>
      </c>
      <c r="G2225" t="s">
        <v>76</v>
      </c>
      <c r="H2225" t="s">
        <v>17</v>
      </c>
      <c r="I2225" t="s">
        <v>22</v>
      </c>
      <c r="J2225">
        <v>2012</v>
      </c>
      <c r="L2225" t="s">
        <v>23</v>
      </c>
    </row>
    <row r="2226" spans="1:14" x14ac:dyDescent="0.25">
      <c r="A2226" t="s">
        <v>13</v>
      </c>
      <c r="B2226" t="s">
        <v>238</v>
      </c>
      <c r="C2226" t="s">
        <v>87</v>
      </c>
      <c r="D2226" t="s">
        <v>19</v>
      </c>
      <c r="E2226" t="s">
        <v>16</v>
      </c>
      <c r="F2226" t="s">
        <v>87</v>
      </c>
      <c r="G2226" t="s">
        <v>76</v>
      </c>
      <c r="H2226" t="s">
        <v>17</v>
      </c>
      <c r="I2226" t="s">
        <v>26</v>
      </c>
      <c r="J2226">
        <v>2011</v>
      </c>
      <c r="L2226" t="s">
        <v>27</v>
      </c>
    </row>
    <row r="2227" spans="1:14" x14ac:dyDescent="0.25">
      <c r="A2227" t="s">
        <v>13</v>
      </c>
      <c r="B2227" t="s">
        <v>122</v>
      </c>
      <c r="C2227" t="s">
        <v>87</v>
      </c>
      <c r="D2227" t="s">
        <v>28</v>
      </c>
      <c r="E2227" t="s">
        <v>16</v>
      </c>
      <c r="F2227" t="s">
        <v>87</v>
      </c>
      <c r="G2227" t="s">
        <v>76</v>
      </c>
      <c r="H2227" t="s">
        <v>17</v>
      </c>
      <c r="I2227" t="s">
        <v>29</v>
      </c>
      <c r="J2227">
        <v>2010</v>
      </c>
      <c r="L2227" t="s">
        <v>30</v>
      </c>
    </row>
    <row r="2228" spans="1:14" x14ac:dyDescent="0.25">
      <c r="A2228" t="s">
        <v>13</v>
      </c>
      <c r="B2228" t="s">
        <v>125</v>
      </c>
      <c r="C2228" t="s">
        <v>87</v>
      </c>
      <c r="D2228" t="s">
        <v>28</v>
      </c>
      <c r="E2228" t="s">
        <v>16</v>
      </c>
      <c r="F2228" t="s">
        <v>87</v>
      </c>
      <c r="G2228" t="s">
        <v>91</v>
      </c>
      <c r="H2228" t="s">
        <v>92</v>
      </c>
      <c r="I2228" t="s">
        <v>29</v>
      </c>
      <c r="J2228">
        <v>2011</v>
      </c>
      <c r="K2228">
        <v>1</v>
      </c>
      <c r="L2228" t="s">
        <v>30</v>
      </c>
      <c r="M2228">
        <v>0</v>
      </c>
      <c r="N2228">
        <v>0</v>
      </c>
    </row>
    <row r="2229" spans="1:14" x14ac:dyDescent="0.25">
      <c r="A2229" t="s">
        <v>13</v>
      </c>
      <c r="B2229" t="s">
        <v>157</v>
      </c>
      <c r="C2229" t="s">
        <v>87</v>
      </c>
      <c r="D2229" t="s">
        <v>15</v>
      </c>
      <c r="E2229" t="s">
        <v>16</v>
      </c>
      <c r="F2229" t="s">
        <v>87</v>
      </c>
      <c r="G2229" t="s">
        <v>93</v>
      </c>
      <c r="H2229" t="s">
        <v>89</v>
      </c>
      <c r="I2229" t="s">
        <v>14</v>
      </c>
      <c r="J2229">
        <v>2010</v>
      </c>
      <c r="K2229">
        <v>2</v>
      </c>
      <c r="L2229" t="s">
        <v>18</v>
      </c>
      <c r="M2229">
        <v>15478.1</v>
      </c>
      <c r="N2229">
        <v>0</v>
      </c>
    </row>
    <row r="2230" spans="1:14" x14ac:dyDescent="0.25">
      <c r="A2230" t="s">
        <v>13</v>
      </c>
      <c r="B2230" t="s">
        <v>157</v>
      </c>
      <c r="C2230" t="s">
        <v>87</v>
      </c>
      <c r="D2230" t="s">
        <v>15</v>
      </c>
      <c r="E2230" t="s">
        <v>16</v>
      </c>
      <c r="F2230" t="s">
        <v>87</v>
      </c>
      <c r="G2230" t="s">
        <v>93</v>
      </c>
      <c r="H2230" t="s">
        <v>89</v>
      </c>
      <c r="I2230" t="s">
        <v>14</v>
      </c>
      <c r="J2230">
        <v>2011</v>
      </c>
      <c r="K2230">
        <v>6</v>
      </c>
      <c r="L2230" t="s">
        <v>18</v>
      </c>
      <c r="M2230">
        <v>6194.57</v>
      </c>
      <c r="N2230">
        <v>-61872</v>
      </c>
    </row>
    <row r="2231" spans="1:14" x14ac:dyDescent="0.25">
      <c r="A2231" t="s">
        <v>13</v>
      </c>
      <c r="B2231" t="s">
        <v>243</v>
      </c>
      <c r="C2231" t="s">
        <v>87</v>
      </c>
      <c r="D2231" t="s">
        <v>15</v>
      </c>
      <c r="E2231" t="s">
        <v>16</v>
      </c>
      <c r="F2231" t="s">
        <v>87</v>
      </c>
      <c r="G2231" t="s">
        <v>93</v>
      </c>
      <c r="H2231" t="s">
        <v>89</v>
      </c>
      <c r="I2231" t="s">
        <v>53</v>
      </c>
      <c r="J2231">
        <v>2010</v>
      </c>
      <c r="K2231">
        <v>1</v>
      </c>
      <c r="L2231" t="s">
        <v>54</v>
      </c>
      <c r="M2231">
        <v>360.4</v>
      </c>
      <c r="N2231">
        <v>5000</v>
      </c>
    </row>
    <row r="2232" spans="1:14" x14ac:dyDescent="0.25">
      <c r="A2232" t="s">
        <v>13</v>
      </c>
      <c r="B2232" t="s">
        <v>126</v>
      </c>
      <c r="C2232" t="s">
        <v>87</v>
      </c>
      <c r="D2232" t="s">
        <v>15</v>
      </c>
      <c r="E2232" t="s">
        <v>16</v>
      </c>
      <c r="F2232" t="s">
        <v>87</v>
      </c>
      <c r="G2232" t="s">
        <v>93</v>
      </c>
      <c r="H2232" t="s">
        <v>89</v>
      </c>
      <c r="I2232" t="s">
        <v>57</v>
      </c>
      <c r="J2232">
        <v>2011</v>
      </c>
      <c r="K2232">
        <v>4</v>
      </c>
      <c r="L2232" t="s">
        <v>59</v>
      </c>
      <c r="M2232">
        <v>1485</v>
      </c>
      <c r="N2232">
        <v>0</v>
      </c>
    </row>
    <row r="2233" spans="1:14" x14ac:dyDescent="0.25">
      <c r="A2233" t="s">
        <v>13</v>
      </c>
      <c r="B2233" t="s">
        <v>128</v>
      </c>
      <c r="C2233" t="s">
        <v>87</v>
      </c>
      <c r="D2233" t="s">
        <v>19</v>
      </c>
      <c r="E2233" t="s">
        <v>16</v>
      </c>
      <c r="F2233" t="s">
        <v>87</v>
      </c>
      <c r="G2233" t="s">
        <v>93</v>
      </c>
      <c r="H2233" t="s">
        <v>89</v>
      </c>
      <c r="I2233" t="s">
        <v>22</v>
      </c>
      <c r="J2233">
        <v>2010</v>
      </c>
      <c r="K2233">
        <v>10</v>
      </c>
      <c r="L2233" t="s">
        <v>23</v>
      </c>
      <c r="M2233">
        <v>411.81</v>
      </c>
      <c r="N2233">
        <v>0</v>
      </c>
    </row>
    <row r="2234" spans="1:14" x14ac:dyDescent="0.25">
      <c r="A2234" t="s">
        <v>13</v>
      </c>
      <c r="B2234" t="s">
        <v>128</v>
      </c>
      <c r="C2234" t="s">
        <v>87</v>
      </c>
      <c r="D2234" t="s">
        <v>19</v>
      </c>
      <c r="E2234" t="s">
        <v>16</v>
      </c>
      <c r="F2234" t="s">
        <v>87</v>
      </c>
      <c r="G2234" t="s">
        <v>93</v>
      </c>
      <c r="H2234" t="s">
        <v>89</v>
      </c>
      <c r="I2234" t="s">
        <v>22</v>
      </c>
      <c r="J2234">
        <v>2010</v>
      </c>
      <c r="K2234">
        <v>11</v>
      </c>
      <c r="L2234" t="s">
        <v>23</v>
      </c>
      <c r="M2234">
        <v>482.4</v>
      </c>
      <c r="N2234">
        <v>0</v>
      </c>
    </row>
    <row r="2235" spans="1:14" x14ac:dyDescent="0.25">
      <c r="A2235" t="s">
        <v>13</v>
      </c>
      <c r="B2235" t="s">
        <v>133</v>
      </c>
      <c r="C2235" t="s">
        <v>87</v>
      </c>
      <c r="D2235" t="s">
        <v>19</v>
      </c>
      <c r="E2235" t="s">
        <v>16</v>
      </c>
      <c r="F2235" t="s">
        <v>87</v>
      </c>
      <c r="G2235" t="s">
        <v>93</v>
      </c>
      <c r="H2235" t="s">
        <v>89</v>
      </c>
      <c r="I2235" t="s">
        <v>24</v>
      </c>
      <c r="J2235">
        <v>2012</v>
      </c>
      <c r="K2235">
        <v>9</v>
      </c>
      <c r="L2235" t="s">
        <v>25</v>
      </c>
      <c r="M2235">
        <v>153.63</v>
      </c>
      <c r="N2235">
        <v>0</v>
      </c>
    </row>
    <row r="2236" spans="1:14" x14ac:dyDescent="0.25">
      <c r="A2236" t="s">
        <v>13</v>
      </c>
      <c r="B2236" t="s">
        <v>134</v>
      </c>
      <c r="C2236" t="s">
        <v>87</v>
      </c>
      <c r="D2236" t="s">
        <v>19</v>
      </c>
      <c r="E2236" t="s">
        <v>16</v>
      </c>
      <c r="F2236" t="s">
        <v>87</v>
      </c>
      <c r="G2236" t="s">
        <v>93</v>
      </c>
      <c r="H2236" t="s">
        <v>89</v>
      </c>
      <c r="I2236" t="s">
        <v>26</v>
      </c>
      <c r="J2236">
        <v>2011</v>
      </c>
      <c r="K2236">
        <v>9</v>
      </c>
      <c r="L2236" t="s">
        <v>27</v>
      </c>
      <c r="M2236">
        <v>1610.22</v>
      </c>
      <c r="N2236">
        <v>0</v>
      </c>
    </row>
    <row r="2237" spans="1:14" x14ac:dyDescent="0.25">
      <c r="A2237" t="s">
        <v>13</v>
      </c>
      <c r="B2237" t="s">
        <v>134</v>
      </c>
      <c r="C2237" t="s">
        <v>87</v>
      </c>
      <c r="D2237" t="s">
        <v>19</v>
      </c>
      <c r="E2237" t="s">
        <v>16</v>
      </c>
      <c r="F2237" t="s">
        <v>87</v>
      </c>
      <c r="G2237" t="s">
        <v>93</v>
      </c>
      <c r="H2237" t="s">
        <v>89</v>
      </c>
      <c r="I2237" t="s">
        <v>26</v>
      </c>
      <c r="J2237">
        <v>2012</v>
      </c>
      <c r="K2237">
        <v>1</v>
      </c>
      <c r="L2237" t="s">
        <v>27</v>
      </c>
      <c r="M2237">
        <v>1918.29</v>
      </c>
      <c r="N2237">
        <v>56530</v>
      </c>
    </row>
    <row r="2238" spans="1:14" x14ac:dyDescent="0.25">
      <c r="A2238" t="s">
        <v>13</v>
      </c>
      <c r="B2238" t="s">
        <v>134</v>
      </c>
      <c r="C2238" t="s">
        <v>87</v>
      </c>
      <c r="D2238" t="s">
        <v>19</v>
      </c>
      <c r="E2238" t="s">
        <v>16</v>
      </c>
      <c r="F2238" t="s">
        <v>87</v>
      </c>
      <c r="G2238" t="s">
        <v>93</v>
      </c>
      <c r="H2238" t="s">
        <v>89</v>
      </c>
      <c r="I2238" t="s">
        <v>26</v>
      </c>
      <c r="J2238">
        <v>2012</v>
      </c>
      <c r="K2238">
        <v>3</v>
      </c>
      <c r="L2238" t="s">
        <v>27</v>
      </c>
      <c r="M2238">
        <v>1659.13</v>
      </c>
      <c r="N2238">
        <v>0</v>
      </c>
    </row>
    <row r="2239" spans="1:14" x14ac:dyDescent="0.25">
      <c r="A2239" t="s">
        <v>13</v>
      </c>
      <c r="B2239" t="s">
        <v>134</v>
      </c>
      <c r="C2239" t="s">
        <v>87</v>
      </c>
      <c r="D2239" t="s">
        <v>19</v>
      </c>
      <c r="E2239" t="s">
        <v>16</v>
      </c>
      <c r="F2239" t="s">
        <v>87</v>
      </c>
      <c r="G2239" t="s">
        <v>93</v>
      </c>
      <c r="H2239" t="s">
        <v>89</v>
      </c>
      <c r="I2239" t="s">
        <v>26</v>
      </c>
      <c r="J2239">
        <v>2012</v>
      </c>
      <c r="K2239">
        <v>8</v>
      </c>
      <c r="L2239" t="s">
        <v>27</v>
      </c>
      <c r="M2239">
        <v>2015.49</v>
      </c>
      <c r="N2239">
        <v>0</v>
      </c>
    </row>
    <row r="2240" spans="1:14" x14ac:dyDescent="0.25">
      <c r="A2240" t="s">
        <v>13</v>
      </c>
      <c r="B2240" t="s">
        <v>135</v>
      </c>
      <c r="C2240" t="s">
        <v>87</v>
      </c>
      <c r="D2240" t="s">
        <v>28</v>
      </c>
      <c r="E2240" t="s">
        <v>16</v>
      </c>
      <c r="F2240" t="s">
        <v>87</v>
      </c>
      <c r="G2240" t="s">
        <v>93</v>
      </c>
      <c r="H2240" t="s">
        <v>89</v>
      </c>
      <c r="I2240" t="s">
        <v>29</v>
      </c>
      <c r="J2240">
        <v>2011</v>
      </c>
      <c r="K2240">
        <v>1</v>
      </c>
      <c r="L2240" t="s">
        <v>30</v>
      </c>
      <c r="M2240">
        <v>0</v>
      </c>
      <c r="N2240">
        <v>5000</v>
      </c>
    </row>
    <row r="2241" spans="1:14" x14ac:dyDescent="0.25">
      <c r="A2241" t="s">
        <v>13</v>
      </c>
      <c r="B2241" t="s">
        <v>135</v>
      </c>
      <c r="C2241" t="s">
        <v>87</v>
      </c>
      <c r="D2241" t="s">
        <v>28</v>
      </c>
      <c r="E2241" t="s">
        <v>16</v>
      </c>
      <c r="F2241" t="s">
        <v>87</v>
      </c>
      <c r="G2241" t="s">
        <v>93</v>
      </c>
      <c r="H2241" t="s">
        <v>89</v>
      </c>
      <c r="I2241" t="s">
        <v>29</v>
      </c>
      <c r="J2241">
        <v>2012</v>
      </c>
      <c r="K2241">
        <v>11</v>
      </c>
      <c r="L2241" t="s">
        <v>30</v>
      </c>
      <c r="M2241">
        <v>5.46</v>
      </c>
      <c r="N2241">
        <v>0</v>
      </c>
    </row>
    <row r="2242" spans="1:14" x14ac:dyDescent="0.25">
      <c r="A2242" t="s">
        <v>13</v>
      </c>
      <c r="B2242" t="s">
        <v>137</v>
      </c>
      <c r="C2242" t="s">
        <v>87</v>
      </c>
      <c r="D2242" t="s">
        <v>31</v>
      </c>
      <c r="E2242" t="s">
        <v>16</v>
      </c>
      <c r="F2242" t="s">
        <v>87</v>
      </c>
      <c r="G2242" t="s">
        <v>93</v>
      </c>
      <c r="H2242" t="s">
        <v>89</v>
      </c>
      <c r="I2242" t="s">
        <v>62</v>
      </c>
      <c r="J2242">
        <v>2010</v>
      </c>
      <c r="K2242">
        <v>1</v>
      </c>
      <c r="L2242" t="s">
        <v>63</v>
      </c>
      <c r="M2242">
        <v>0</v>
      </c>
      <c r="N2242">
        <v>6200</v>
      </c>
    </row>
    <row r="2243" spans="1:14" x14ac:dyDescent="0.25">
      <c r="A2243" t="s">
        <v>13</v>
      </c>
      <c r="B2243" t="s">
        <v>137</v>
      </c>
      <c r="C2243" t="s">
        <v>87</v>
      </c>
      <c r="D2243" t="s">
        <v>31</v>
      </c>
      <c r="E2243" t="s">
        <v>16</v>
      </c>
      <c r="F2243" t="s">
        <v>87</v>
      </c>
      <c r="G2243" t="s">
        <v>93</v>
      </c>
      <c r="H2243" t="s">
        <v>89</v>
      </c>
      <c r="I2243" t="s">
        <v>62</v>
      </c>
      <c r="J2243">
        <v>2011</v>
      </c>
      <c r="K2243">
        <v>6</v>
      </c>
      <c r="L2243" t="s">
        <v>63</v>
      </c>
      <c r="M2243">
        <v>1061.25</v>
      </c>
      <c r="N2243">
        <v>0</v>
      </c>
    </row>
    <row r="2244" spans="1:14" x14ac:dyDescent="0.25">
      <c r="A2244" t="s">
        <v>13</v>
      </c>
      <c r="B2244" t="s">
        <v>138</v>
      </c>
      <c r="C2244" t="s">
        <v>87</v>
      </c>
      <c r="D2244" t="s">
        <v>31</v>
      </c>
      <c r="E2244" t="s">
        <v>16</v>
      </c>
      <c r="F2244" t="s">
        <v>87</v>
      </c>
      <c r="G2244" t="s">
        <v>93</v>
      </c>
      <c r="H2244" t="s">
        <v>89</v>
      </c>
      <c r="I2244" t="s">
        <v>32</v>
      </c>
      <c r="J2244">
        <v>2011</v>
      </c>
      <c r="K2244">
        <v>11</v>
      </c>
      <c r="L2244" t="s">
        <v>33</v>
      </c>
      <c r="M2244">
        <v>358.05</v>
      </c>
      <c r="N2244">
        <v>0</v>
      </c>
    </row>
    <row r="2245" spans="1:14" x14ac:dyDescent="0.25">
      <c r="A2245" t="s">
        <v>13</v>
      </c>
      <c r="B2245" t="s">
        <v>138</v>
      </c>
      <c r="C2245" t="s">
        <v>87</v>
      </c>
      <c r="D2245" t="s">
        <v>31</v>
      </c>
      <c r="E2245" t="s">
        <v>16</v>
      </c>
      <c r="F2245" t="s">
        <v>87</v>
      </c>
      <c r="G2245" t="s">
        <v>93</v>
      </c>
      <c r="H2245" t="s">
        <v>89</v>
      </c>
      <c r="I2245" t="s">
        <v>32</v>
      </c>
      <c r="J2245">
        <v>2011</v>
      </c>
      <c r="K2245">
        <v>12</v>
      </c>
      <c r="L2245" t="s">
        <v>33</v>
      </c>
      <c r="M2245">
        <v>305.81</v>
      </c>
      <c r="N2245">
        <v>0</v>
      </c>
    </row>
    <row r="2246" spans="1:14" x14ac:dyDescent="0.25">
      <c r="A2246" t="s">
        <v>13</v>
      </c>
      <c r="B2246" t="s">
        <v>138</v>
      </c>
      <c r="C2246" t="s">
        <v>87</v>
      </c>
      <c r="D2246" t="s">
        <v>31</v>
      </c>
      <c r="E2246" t="s">
        <v>16</v>
      </c>
      <c r="F2246" t="s">
        <v>87</v>
      </c>
      <c r="G2246" t="s">
        <v>93</v>
      </c>
      <c r="H2246" t="s">
        <v>89</v>
      </c>
      <c r="I2246" t="s">
        <v>32</v>
      </c>
      <c r="J2246">
        <v>2012</v>
      </c>
      <c r="K2246">
        <v>7</v>
      </c>
      <c r="L2246" t="s">
        <v>33</v>
      </c>
      <c r="M2246">
        <v>241.73</v>
      </c>
      <c r="N2246">
        <v>0</v>
      </c>
    </row>
    <row r="2247" spans="1:14" x14ac:dyDescent="0.25">
      <c r="A2247" t="s">
        <v>13</v>
      </c>
      <c r="B2247" t="s">
        <v>139</v>
      </c>
      <c r="C2247" t="s">
        <v>87</v>
      </c>
      <c r="D2247" t="s">
        <v>31</v>
      </c>
      <c r="E2247" t="s">
        <v>16</v>
      </c>
      <c r="F2247" t="s">
        <v>87</v>
      </c>
      <c r="G2247" t="s">
        <v>93</v>
      </c>
      <c r="H2247" t="s">
        <v>89</v>
      </c>
      <c r="I2247" t="s">
        <v>34</v>
      </c>
      <c r="J2247">
        <v>2010</v>
      </c>
      <c r="K2247">
        <v>8</v>
      </c>
      <c r="L2247" t="s">
        <v>35</v>
      </c>
      <c r="M2247">
        <v>467.36</v>
      </c>
      <c r="N2247">
        <v>0</v>
      </c>
    </row>
    <row r="2248" spans="1:14" x14ac:dyDescent="0.25">
      <c r="A2248" t="s">
        <v>13</v>
      </c>
      <c r="B2248" t="s">
        <v>140</v>
      </c>
      <c r="C2248" t="s">
        <v>87</v>
      </c>
      <c r="D2248" t="s">
        <v>31</v>
      </c>
      <c r="E2248" t="s">
        <v>16</v>
      </c>
      <c r="F2248" t="s">
        <v>87</v>
      </c>
      <c r="G2248" t="s">
        <v>93</v>
      </c>
      <c r="H2248" t="s">
        <v>89</v>
      </c>
      <c r="I2248" t="s">
        <v>73</v>
      </c>
      <c r="J2248">
        <v>2011</v>
      </c>
      <c r="K2248">
        <v>8</v>
      </c>
      <c r="L2248" t="s">
        <v>74</v>
      </c>
      <c r="M2248">
        <v>0</v>
      </c>
      <c r="N2248">
        <v>0</v>
      </c>
    </row>
    <row r="2249" spans="1:14" x14ac:dyDescent="0.25">
      <c r="A2249" t="s">
        <v>13</v>
      </c>
      <c r="B2249" t="s">
        <v>141</v>
      </c>
      <c r="C2249" t="s">
        <v>87</v>
      </c>
      <c r="D2249" t="s">
        <v>31</v>
      </c>
      <c r="E2249" t="s">
        <v>16</v>
      </c>
      <c r="F2249" t="s">
        <v>87</v>
      </c>
      <c r="G2249" t="s">
        <v>93</v>
      </c>
      <c r="H2249" t="s">
        <v>89</v>
      </c>
      <c r="I2249" t="s">
        <v>40</v>
      </c>
      <c r="J2249">
        <v>2010</v>
      </c>
      <c r="K2249">
        <v>7</v>
      </c>
      <c r="L2249" t="s">
        <v>41</v>
      </c>
      <c r="M2249">
        <v>280</v>
      </c>
      <c r="N2249">
        <v>0</v>
      </c>
    </row>
    <row r="2250" spans="1:14" x14ac:dyDescent="0.25">
      <c r="A2250" t="s">
        <v>13</v>
      </c>
      <c r="B2250" t="s">
        <v>141</v>
      </c>
      <c r="C2250" t="s">
        <v>87</v>
      </c>
      <c r="D2250" t="s">
        <v>31</v>
      </c>
      <c r="E2250" t="s">
        <v>16</v>
      </c>
      <c r="F2250" t="s">
        <v>87</v>
      </c>
      <c r="G2250" t="s">
        <v>93</v>
      </c>
      <c r="H2250" t="s">
        <v>89</v>
      </c>
      <c r="I2250" t="s">
        <v>40</v>
      </c>
      <c r="J2250">
        <v>2011</v>
      </c>
      <c r="K2250">
        <v>6</v>
      </c>
      <c r="L2250" t="s">
        <v>41</v>
      </c>
      <c r="M2250">
        <v>305.75</v>
      </c>
      <c r="N2250">
        <v>0</v>
      </c>
    </row>
    <row r="2251" spans="1:14" x14ac:dyDescent="0.25">
      <c r="A2251" t="s">
        <v>13</v>
      </c>
      <c r="B2251" t="s">
        <v>141</v>
      </c>
      <c r="C2251" t="s">
        <v>87</v>
      </c>
      <c r="D2251" t="s">
        <v>31</v>
      </c>
      <c r="E2251" t="s">
        <v>16</v>
      </c>
      <c r="F2251" t="s">
        <v>87</v>
      </c>
      <c r="G2251" t="s">
        <v>93</v>
      </c>
      <c r="H2251" t="s">
        <v>89</v>
      </c>
      <c r="I2251" t="s">
        <v>40</v>
      </c>
      <c r="J2251">
        <v>2012</v>
      </c>
      <c r="K2251">
        <v>7</v>
      </c>
      <c r="L2251" t="s">
        <v>41</v>
      </c>
      <c r="M2251">
        <v>826.6</v>
      </c>
      <c r="N2251">
        <v>0</v>
      </c>
    </row>
    <row r="2252" spans="1:14" x14ac:dyDescent="0.25">
      <c r="A2252" t="s">
        <v>13</v>
      </c>
      <c r="B2252" t="s">
        <v>141</v>
      </c>
      <c r="C2252" t="s">
        <v>87</v>
      </c>
      <c r="D2252" t="s">
        <v>31</v>
      </c>
      <c r="E2252" t="s">
        <v>16</v>
      </c>
      <c r="F2252" t="s">
        <v>87</v>
      </c>
      <c r="G2252" t="s">
        <v>93</v>
      </c>
      <c r="H2252" t="s">
        <v>89</v>
      </c>
      <c r="I2252" t="s">
        <v>40</v>
      </c>
      <c r="J2252">
        <v>2012</v>
      </c>
      <c r="K2252">
        <v>9</v>
      </c>
      <c r="L2252" t="s">
        <v>41</v>
      </c>
      <c r="M2252">
        <v>729.06</v>
      </c>
      <c r="N2252">
        <v>0</v>
      </c>
    </row>
    <row r="2253" spans="1:14" x14ac:dyDescent="0.25">
      <c r="A2253" t="s">
        <v>13</v>
      </c>
      <c r="B2253" t="s">
        <v>142</v>
      </c>
      <c r="C2253" t="s">
        <v>87</v>
      </c>
      <c r="D2253" t="s">
        <v>42</v>
      </c>
      <c r="E2253" t="s">
        <v>16</v>
      </c>
      <c r="F2253" t="s">
        <v>87</v>
      </c>
      <c r="G2253" t="s">
        <v>93</v>
      </c>
      <c r="H2253" t="s">
        <v>89</v>
      </c>
      <c r="I2253" t="s">
        <v>43</v>
      </c>
      <c r="J2253">
        <v>2010</v>
      </c>
      <c r="K2253">
        <v>2</v>
      </c>
      <c r="L2253" t="s">
        <v>44</v>
      </c>
      <c r="M2253">
        <v>3775</v>
      </c>
      <c r="N2253">
        <v>0</v>
      </c>
    </row>
    <row r="2254" spans="1:14" x14ac:dyDescent="0.25">
      <c r="A2254" t="s">
        <v>13</v>
      </c>
      <c r="B2254" t="s">
        <v>142</v>
      </c>
      <c r="C2254" t="s">
        <v>87</v>
      </c>
      <c r="D2254" t="s">
        <v>42</v>
      </c>
      <c r="E2254" t="s">
        <v>16</v>
      </c>
      <c r="F2254" t="s">
        <v>87</v>
      </c>
      <c r="G2254" t="s">
        <v>93</v>
      </c>
      <c r="H2254" t="s">
        <v>89</v>
      </c>
      <c r="I2254" t="s">
        <v>43</v>
      </c>
      <c r="J2254">
        <v>2010</v>
      </c>
      <c r="K2254">
        <v>5</v>
      </c>
      <c r="L2254" t="s">
        <v>44</v>
      </c>
      <c r="M2254">
        <v>3775</v>
      </c>
      <c r="N2254">
        <v>0</v>
      </c>
    </row>
    <row r="2255" spans="1:14" x14ac:dyDescent="0.25">
      <c r="A2255" t="s">
        <v>13</v>
      </c>
      <c r="B2255" t="s">
        <v>142</v>
      </c>
      <c r="C2255" t="s">
        <v>87</v>
      </c>
      <c r="D2255" t="s">
        <v>42</v>
      </c>
      <c r="E2255" t="s">
        <v>16</v>
      </c>
      <c r="F2255" t="s">
        <v>87</v>
      </c>
      <c r="G2255" t="s">
        <v>93</v>
      </c>
      <c r="H2255" t="s">
        <v>89</v>
      </c>
      <c r="I2255" t="s">
        <v>43</v>
      </c>
      <c r="J2255">
        <v>2010</v>
      </c>
      <c r="K2255">
        <v>8</v>
      </c>
      <c r="L2255" t="s">
        <v>44</v>
      </c>
      <c r="M2255">
        <v>3775</v>
      </c>
      <c r="N2255">
        <v>0</v>
      </c>
    </row>
    <row r="2256" spans="1:14" x14ac:dyDescent="0.25">
      <c r="A2256" t="s">
        <v>13</v>
      </c>
      <c r="B2256" t="s">
        <v>142</v>
      </c>
      <c r="C2256" t="s">
        <v>87</v>
      </c>
      <c r="D2256" t="s">
        <v>42</v>
      </c>
      <c r="E2256" t="s">
        <v>16</v>
      </c>
      <c r="F2256" t="s">
        <v>87</v>
      </c>
      <c r="G2256" t="s">
        <v>93</v>
      </c>
      <c r="H2256" t="s">
        <v>89</v>
      </c>
      <c r="I2256" t="s">
        <v>43</v>
      </c>
      <c r="J2256">
        <v>2010</v>
      </c>
      <c r="K2256">
        <v>11</v>
      </c>
      <c r="L2256" t="s">
        <v>44</v>
      </c>
      <c r="M2256">
        <v>3775</v>
      </c>
      <c r="N2256">
        <v>0</v>
      </c>
    </row>
    <row r="2257" spans="1:14" x14ac:dyDescent="0.25">
      <c r="A2257" t="s">
        <v>13</v>
      </c>
      <c r="B2257" t="s">
        <v>148</v>
      </c>
      <c r="C2257" t="s">
        <v>87</v>
      </c>
      <c r="D2257" t="s">
        <v>42</v>
      </c>
      <c r="E2257" t="s">
        <v>16</v>
      </c>
      <c r="F2257" t="s">
        <v>87</v>
      </c>
      <c r="G2257" t="s">
        <v>93</v>
      </c>
      <c r="H2257" t="s">
        <v>89</v>
      </c>
      <c r="I2257" t="s">
        <v>47</v>
      </c>
      <c r="J2257">
        <v>2012</v>
      </c>
      <c r="K2257">
        <v>3</v>
      </c>
      <c r="L2257" t="s">
        <v>48</v>
      </c>
      <c r="M2257">
        <v>1383</v>
      </c>
      <c r="N2257">
        <v>0</v>
      </c>
    </row>
    <row r="2258" spans="1:14" x14ac:dyDescent="0.25">
      <c r="A2258" t="s">
        <v>13</v>
      </c>
      <c r="B2258" t="s">
        <v>148</v>
      </c>
      <c r="C2258" t="s">
        <v>87</v>
      </c>
      <c r="D2258" t="s">
        <v>42</v>
      </c>
      <c r="E2258" t="s">
        <v>16</v>
      </c>
      <c r="F2258" t="s">
        <v>87</v>
      </c>
      <c r="G2258" t="s">
        <v>93</v>
      </c>
      <c r="H2258" t="s">
        <v>89</v>
      </c>
      <c r="I2258" t="s">
        <v>47</v>
      </c>
      <c r="J2258">
        <v>2012</v>
      </c>
      <c r="K2258">
        <v>6</v>
      </c>
      <c r="L2258" t="s">
        <v>48</v>
      </c>
      <c r="M2258">
        <v>1383</v>
      </c>
      <c r="N2258">
        <v>0</v>
      </c>
    </row>
    <row r="2259" spans="1:14" x14ac:dyDescent="0.25">
      <c r="A2259" t="s">
        <v>13</v>
      </c>
      <c r="B2259" t="s">
        <v>149</v>
      </c>
      <c r="C2259" t="s">
        <v>87</v>
      </c>
      <c r="D2259" t="s">
        <v>15</v>
      </c>
      <c r="E2259" t="s">
        <v>16</v>
      </c>
      <c r="F2259" t="s">
        <v>87</v>
      </c>
      <c r="G2259" t="s">
        <v>95</v>
      </c>
      <c r="H2259" t="s">
        <v>49</v>
      </c>
      <c r="I2259" t="s">
        <v>14</v>
      </c>
      <c r="J2259">
        <v>2010</v>
      </c>
      <c r="K2259">
        <v>3</v>
      </c>
      <c r="L2259" t="s">
        <v>18</v>
      </c>
      <c r="M2259">
        <v>50318.14</v>
      </c>
      <c r="N2259">
        <v>0</v>
      </c>
    </row>
    <row r="2260" spans="1:14" x14ac:dyDescent="0.25">
      <c r="A2260" t="s">
        <v>13</v>
      </c>
      <c r="B2260" t="s">
        <v>149</v>
      </c>
      <c r="C2260" t="s">
        <v>87</v>
      </c>
      <c r="D2260" t="s">
        <v>15</v>
      </c>
      <c r="E2260" t="s">
        <v>16</v>
      </c>
      <c r="F2260" t="s">
        <v>87</v>
      </c>
      <c r="G2260" t="s">
        <v>95</v>
      </c>
      <c r="H2260" t="s">
        <v>49</v>
      </c>
      <c r="I2260" t="s">
        <v>14</v>
      </c>
      <c r="J2260">
        <v>2011</v>
      </c>
      <c r="K2260">
        <v>3</v>
      </c>
      <c r="L2260" t="s">
        <v>18</v>
      </c>
      <c r="M2260">
        <v>63857.43</v>
      </c>
      <c r="N2260">
        <v>0</v>
      </c>
    </row>
    <row r="2261" spans="1:14" x14ac:dyDescent="0.25">
      <c r="A2261" t="s">
        <v>13</v>
      </c>
      <c r="B2261" t="s">
        <v>149</v>
      </c>
      <c r="C2261" t="s">
        <v>87</v>
      </c>
      <c r="D2261" t="s">
        <v>15</v>
      </c>
      <c r="E2261" t="s">
        <v>16</v>
      </c>
      <c r="F2261" t="s">
        <v>87</v>
      </c>
      <c r="G2261" t="s">
        <v>95</v>
      </c>
      <c r="H2261" t="s">
        <v>49</v>
      </c>
      <c r="I2261" t="s">
        <v>14</v>
      </c>
      <c r="J2261">
        <v>2011</v>
      </c>
      <c r="K2261">
        <v>7</v>
      </c>
      <c r="L2261" t="s">
        <v>18</v>
      </c>
      <c r="M2261">
        <v>61785.53</v>
      </c>
      <c r="N2261">
        <v>0</v>
      </c>
    </row>
    <row r="2262" spans="1:14" x14ac:dyDescent="0.25">
      <c r="A2262" t="s">
        <v>13</v>
      </c>
      <c r="B2262" t="s">
        <v>149</v>
      </c>
      <c r="C2262" t="s">
        <v>87</v>
      </c>
      <c r="D2262" t="s">
        <v>15</v>
      </c>
      <c r="E2262" t="s">
        <v>16</v>
      </c>
      <c r="F2262" t="s">
        <v>87</v>
      </c>
      <c r="G2262" t="s">
        <v>95</v>
      </c>
      <c r="H2262" t="s">
        <v>49</v>
      </c>
      <c r="I2262" t="s">
        <v>14</v>
      </c>
      <c r="J2262">
        <v>2012</v>
      </c>
      <c r="K2262">
        <v>4</v>
      </c>
      <c r="L2262" t="s">
        <v>18</v>
      </c>
      <c r="M2262">
        <v>69803.39</v>
      </c>
      <c r="N2262">
        <v>0</v>
      </c>
    </row>
    <row r="2263" spans="1:14" x14ac:dyDescent="0.25">
      <c r="A2263" t="s">
        <v>13</v>
      </c>
      <c r="B2263" t="s">
        <v>149</v>
      </c>
      <c r="C2263" t="s">
        <v>87</v>
      </c>
      <c r="D2263" t="s">
        <v>15</v>
      </c>
      <c r="E2263" t="s">
        <v>16</v>
      </c>
      <c r="F2263" t="s">
        <v>87</v>
      </c>
      <c r="G2263" t="s">
        <v>95</v>
      </c>
      <c r="H2263" t="s">
        <v>49</v>
      </c>
      <c r="I2263" t="s">
        <v>14</v>
      </c>
      <c r="J2263">
        <v>2012</v>
      </c>
      <c r="K2263">
        <v>5</v>
      </c>
      <c r="L2263" t="s">
        <v>18</v>
      </c>
      <c r="M2263">
        <v>67718.289999999994</v>
      </c>
      <c r="N2263">
        <v>0</v>
      </c>
    </row>
    <row r="2264" spans="1:14" x14ac:dyDescent="0.25">
      <c r="A2264" t="s">
        <v>13</v>
      </c>
      <c r="B2264" t="s">
        <v>150</v>
      </c>
      <c r="C2264" t="s">
        <v>87</v>
      </c>
      <c r="D2264" t="s">
        <v>15</v>
      </c>
      <c r="E2264" t="s">
        <v>16</v>
      </c>
      <c r="F2264" t="s">
        <v>87</v>
      </c>
      <c r="G2264" t="s">
        <v>95</v>
      </c>
      <c r="H2264" t="s">
        <v>49</v>
      </c>
      <c r="I2264" t="s">
        <v>57</v>
      </c>
      <c r="J2264">
        <v>2010</v>
      </c>
      <c r="K2264">
        <v>1</v>
      </c>
      <c r="L2264" t="s">
        <v>59</v>
      </c>
      <c r="M2264">
        <v>0</v>
      </c>
      <c r="N2264">
        <v>5000</v>
      </c>
    </row>
    <row r="2265" spans="1:14" x14ac:dyDescent="0.25">
      <c r="A2265" t="s">
        <v>13</v>
      </c>
      <c r="B2265" t="s">
        <v>150</v>
      </c>
      <c r="C2265" t="s">
        <v>87</v>
      </c>
      <c r="D2265" t="s">
        <v>15</v>
      </c>
      <c r="E2265" t="s">
        <v>16</v>
      </c>
      <c r="F2265" t="s">
        <v>87</v>
      </c>
      <c r="G2265" t="s">
        <v>95</v>
      </c>
      <c r="H2265" t="s">
        <v>49</v>
      </c>
      <c r="I2265" t="s">
        <v>57</v>
      </c>
      <c r="J2265">
        <v>2010</v>
      </c>
      <c r="K2265">
        <v>12</v>
      </c>
      <c r="L2265" t="s">
        <v>59</v>
      </c>
      <c r="M2265">
        <v>8140.03</v>
      </c>
      <c r="N2265">
        <v>0</v>
      </c>
    </row>
    <row r="2266" spans="1:14" x14ac:dyDescent="0.25">
      <c r="A2266" t="s">
        <v>13</v>
      </c>
      <c r="B2266" t="s">
        <v>150</v>
      </c>
      <c r="C2266" t="s">
        <v>87</v>
      </c>
      <c r="D2266" t="s">
        <v>15</v>
      </c>
      <c r="E2266" t="s">
        <v>16</v>
      </c>
      <c r="F2266" t="s">
        <v>87</v>
      </c>
      <c r="G2266" t="s">
        <v>95</v>
      </c>
      <c r="H2266" t="s">
        <v>49</v>
      </c>
      <c r="I2266" t="s">
        <v>57</v>
      </c>
      <c r="J2266">
        <v>2012</v>
      </c>
      <c r="K2266">
        <v>4</v>
      </c>
      <c r="L2266" t="s">
        <v>59</v>
      </c>
      <c r="M2266">
        <v>8635.14</v>
      </c>
      <c r="N2266">
        <v>0</v>
      </c>
    </row>
    <row r="2267" spans="1:14" x14ac:dyDescent="0.25">
      <c r="A2267" t="s">
        <v>13</v>
      </c>
      <c r="B2267" t="s">
        <v>150</v>
      </c>
      <c r="C2267" t="s">
        <v>87</v>
      </c>
      <c r="D2267" t="s">
        <v>15</v>
      </c>
      <c r="E2267" t="s">
        <v>16</v>
      </c>
      <c r="F2267" t="s">
        <v>87</v>
      </c>
      <c r="G2267" t="s">
        <v>95</v>
      </c>
      <c r="H2267" t="s">
        <v>49</v>
      </c>
      <c r="I2267" t="s">
        <v>57</v>
      </c>
      <c r="J2267">
        <v>2012</v>
      </c>
      <c r="K2267">
        <v>11</v>
      </c>
      <c r="L2267" t="s">
        <v>59</v>
      </c>
      <c r="M2267">
        <v>5845.92</v>
      </c>
      <c r="N2267">
        <v>0</v>
      </c>
    </row>
    <row r="2268" spans="1:14" x14ac:dyDescent="0.25">
      <c r="A2268" t="s">
        <v>13</v>
      </c>
      <c r="B2268" t="s">
        <v>151</v>
      </c>
      <c r="C2268" t="s">
        <v>87</v>
      </c>
      <c r="D2268" t="s">
        <v>19</v>
      </c>
      <c r="E2268" t="s">
        <v>16</v>
      </c>
      <c r="F2268" t="s">
        <v>87</v>
      </c>
      <c r="G2268" t="s">
        <v>95</v>
      </c>
      <c r="H2268" t="s">
        <v>49</v>
      </c>
      <c r="I2268" t="s">
        <v>20</v>
      </c>
      <c r="J2268">
        <v>2011</v>
      </c>
      <c r="K2268">
        <v>11</v>
      </c>
      <c r="L2268" t="s">
        <v>21</v>
      </c>
      <c r="M2268">
        <v>5183.58</v>
      </c>
      <c r="N2268">
        <v>0</v>
      </c>
    </row>
    <row r="2269" spans="1:14" x14ac:dyDescent="0.25">
      <c r="A2269" t="s">
        <v>13</v>
      </c>
      <c r="B2269" t="s">
        <v>153</v>
      </c>
      <c r="C2269" t="s">
        <v>87</v>
      </c>
      <c r="D2269" t="s">
        <v>19</v>
      </c>
      <c r="E2269" t="s">
        <v>16</v>
      </c>
      <c r="F2269" t="s">
        <v>87</v>
      </c>
      <c r="G2269" t="s">
        <v>95</v>
      </c>
      <c r="H2269" t="s">
        <v>49</v>
      </c>
      <c r="I2269" t="s">
        <v>24</v>
      </c>
      <c r="J2269">
        <v>2011</v>
      </c>
      <c r="K2269">
        <v>5</v>
      </c>
      <c r="L2269" t="s">
        <v>25</v>
      </c>
      <c r="M2269">
        <v>814.97</v>
      </c>
      <c r="N2269">
        <v>0</v>
      </c>
    </row>
    <row r="2270" spans="1:14" x14ac:dyDescent="0.25">
      <c r="A2270" t="s">
        <v>13</v>
      </c>
      <c r="B2270" t="s">
        <v>154</v>
      </c>
      <c r="C2270" t="s">
        <v>87</v>
      </c>
      <c r="D2270" t="s">
        <v>19</v>
      </c>
      <c r="E2270" t="s">
        <v>16</v>
      </c>
      <c r="F2270" t="s">
        <v>87</v>
      </c>
      <c r="G2270" t="s">
        <v>95</v>
      </c>
      <c r="H2270" t="s">
        <v>49</v>
      </c>
      <c r="I2270" t="s">
        <v>26</v>
      </c>
      <c r="J2270">
        <v>2010</v>
      </c>
      <c r="K2270">
        <v>11</v>
      </c>
      <c r="L2270" t="s">
        <v>50</v>
      </c>
      <c r="M2270">
        <v>9082.9500000000007</v>
      </c>
      <c r="N2270">
        <v>0</v>
      </c>
    </row>
    <row r="2271" spans="1:14" x14ac:dyDescent="0.25">
      <c r="A2271" t="s">
        <v>13</v>
      </c>
      <c r="B2271" t="s">
        <v>155</v>
      </c>
      <c r="C2271" t="s">
        <v>87</v>
      </c>
      <c r="D2271" t="s">
        <v>19</v>
      </c>
      <c r="E2271" t="s">
        <v>16</v>
      </c>
      <c r="F2271" t="s">
        <v>87</v>
      </c>
      <c r="G2271" t="s">
        <v>95</v>
      </c>
      <c r="H2271" t="s">
        <v>49</v>
      </c>
      <c r="I2271" t="s">
        <v>81</v>
      </c>
      <c r="J2271">
        <v>2010</v>
      </c>
      <c r="K2271">
        <v>6</v>
      </c>
      <c r="L2271" t="s">
        <v>82</v>
      </c>
      <c r="M2271">
        <v>0</v>
      </c>
      <c r="N2271">
        <v>0</v>
      </c>
    </row>
    <row r="2272" spans="1:14" x14ac:dyDescent="0.25">
      <c r="A2272" t="s">
        <v>13</v>
      </c>
      <c r="B2272" t="s">
        <v>155</v>
      </c>
      <c r="C2272" t="s">
        <v>87</v>
      </c>
      <c r="D2272" t="s">
        <v>19</v>
      </c>
      <c r="E2272" t="s">
        <v>16</v>
      </c>
      <c r="F2272" t="s">
        <v>87</v>
      </c>
      <c r="G2272" t="s">
        <v>95</v>
      </c>
      <c r="H2272" t="s">
        <v>49</v>
      </c>
      <c r="I2272" t="s">
        <v>81</v>
      </c>
      <c r="J2272">
        <v>2010</v>
      </c>
      <c r="K2272">
        <v>8</v>
      </c>
      <c r="L2272" t="s">
        <v>82</v>
      </c>
      <c r="M2272">
        <v>18291</v>
      </c>
      <c r="N2272">
        <v>0</v>
      </c>
    </row>
    <row r="2273" spans="1:14" x14ac:dyDescent="0.25">
      <c r="A2273" t="s">
        <v>13</v>
      </c>
      <c r="B2273" t="s">
        <v>155</v>
      </c>
      <c r="C2273" t="s">
        <v>87</v>
      </c>
      <c r="D2273" t="s">
        <v>19</v>
      </c>
      <c r="E2273" t="s">
        <v>16</v>
      </c>
      <c r="F2273" t="s">
        <v>87</v>
      </c>
      <c r="G2273" t="s">
        <v>95</v>
      </c>
      <c r="H2273" t="s">
        <v>49</v>
      </c>
      <c r="I2273" t="s">
        <v>81</v>
      </c>
      <c r="J2273">
        <v>2012</v>
      </c>
      <c r="K2273">
        <v>1</v>
      </c>
      <c r="L2273" t="s">
        <v>82</v>
      </c>
      <c r="M2273">
        <v>0</v>
      </c>
      <c r="N2273">
        <v>0</v>
      </c>
    </row>
    <row r="2274" spans="1:14" x14ac:dyDescent="0.25">
      <c r="A2274" t="s">
        <v>13</v>
      </c>
      <c r="B2274" t="s">
        <v>158</v>
      </c>
      <c r="C2274" t="s">
        <v>87</v>
      </c>
      <c r="D2274" t="s">
        <v>28</v>
      </c>
      <c r="E2274" t="s">
        <v>16</v>
      </c>
      <c r="F2274" t="s">
        <v>87</v>
      </c>
      <c r="G2274" t="s">
        <v>95</v>
      </c>
      <c r="H2274" t="s">
        <v>49</v>
      </c>
      <c r="I2274" t="s">
        <v>29</v>
      </c>
      <c r="J2274">
        <v>2010</v>
      </c>
      <c r="K2274">
        <v>8</v>
      </c>
      <c r="L2274" t="s">
        <v>30</v>
      </c>
      <c r="M2274">
        <v>497.28</v>
      </c>
      <c r="N2274">
        <v>0</v>
      </c>
    </row>
    <row r="2275" spans="1:14" x14ac:dyDescent="0.25">
      <c r="A2275" t="s">
        <v>13</v>
      </c>
      <c r="B2275" t="s">
        <v>158</v>
      </c>
      <c r="C2275" t="s">
        <v>87</v>
      </c>
      <c r="D2275" t="s">
        <v>28</v>
      </c>
      <c r="E2275" t="s">
        <v>16</v>
      </c>
      <c r="F2275" t="s">
        <v>87</v>
      </c>
      <c r="G2275" t="s">
        <v>95</v>
      </c>
      <c r="H2275" t="s">
        <v>49</v>
      </c>
      <c r="I2275" t="s">
        <v>29</v>
      </c>
      <c r="J2275">
        <v>2010</v>
      </c>
      <c r="K2275">
        <v>12</v>
      </c>
      <c r="L2275" t="s">
        <v>30</v>
      </c>
      <c r="M2275">
        <v>64.239999999999995</v>
      </c>
      <c r="N2275">
        <v>0</v>
      </c>
    </row>
    <row r="2276" spans="1:14" x14ac:dyDescent="0.25">
      <c r="A2276" t="s">
        <v>13</v>
      </c>
      <c r="B2276" t="s">
        <v>211</v>
      </c>
      <c r="C2276" t="s">
        <v>87</v>
      </c>
      <c r="D2276" t="s">
        <v>28</v>
      </c>
      <c r="E2276" t="s">
        <v>16</v>
      </c>
      <c r="F2276" t="s">
        <v>87</v>
      </c>
      <c r="G2276" t="s">
        <v>95</v>
      </c>
      <c r="H2276" t="s">
        <v>49</v>
      </c>
      <c r="I2276" t="s">
        <v>55</v>
      </c>
      <c r="J2276">
        <v>2011</v>
      </c>
      <c r="K2276">
        <v>12</v>
      </c>
      <c r="L2276" t="s">
        <v>56</v>
      </c>
      <c r="M2276">
        <v>398.53</v>
      </c>
      <c r="N2276">
        <v>0</v>
      </c>
    </row>
    <row r="2277" spans="1:14" x14ac:dyDescent="0.25">
      <c r="A2277" t="s">
        <v>13</v>
      </c>
      <c r="B2277" t="s">
        <v>171</v>
      </c>
      <c r="C2277" t="s">
        <v>87</v>
      </c>
      <c r="D2277" t="s">
        <v>31</v>
      </c>
      <c r="E2277" t="s">
        <v>16</v>
      </c>
      <c r="F2277" t="s">
        <v>87</v>
      </c>
      <c r="G2277" t="s">
        <v>95</v>
      </c>
      <c r="H2277" t="s">
        <v>49</v>
      </c>
      <c r="I2277" t="s">
        <v>62</v>
      </c>
      <c r="J2277">
        <v>2011</v>
      </c>
      <c r="K2277">
        <v>11</v>
      </c>
      <c r="L2277" t="s">
        <v>63</v>
      </c>
      <c r="M2277">
        <v>1450.5</v>
      </c>
      <c r="N2277">
        <v>0</v>
      </c>
    </row>
    <row r="2278" spans="1:14" x14ac:dyDescent="0.25">
      <c r="A2278" t="s">
        <v>13</v>
      </c>
      <c r="B2278" t="s">
        <v>171</v>
      </c>
      <c r="C2278" t="s">
        <v>87</v>
      </c>
      <c r="D2278" t="s">
        <v>31</v>
      </c>
      <c r="E2278" t="s">
        <v>16</v>
      </c>
      <c r="F2278" t="s">
        <v>87</v>
      </c>
      <c r="G2278" t="s">
        <v>95</v>
      </c>
      <c r="H2278" t="s">
        <v>49</v>
      </c>
      <c r="I2278" t="s">
        <v>62</v>
      </c>
      <c r="J2278">
        <v>2012</v>
      </c>
      <c r="K2278">
        <v>5</v>
      </c>
      <c r="L2278" t="s">
        <v>63</v>
      </c>
      <c r="M2278">
        <v>2287.89</v>
      </c>
      <c r="N2278">
        <v>0</v>
      </c>
    </row>
    <row r="2279" spans="1:14" x14ac:dyDescent="0.25">
      <c r="A2279" t="s">
        <v>13</v>
      </c>
      <c r="B2279" t="s">
        <v>184</v>
      </c>
      <c r="C2279" t="s">
        <v>87</v>
      </c>
      <c r="D2279" t="s">
        <v>31</v>
      </c>
      <c r="E2279" t="s">
        <v>16</v>
      </c>
      <c r="F2279" t="s">
        <v>87</v>
      </c>
      <c r="G2279" t="s">
        <v>95</v>
      </c>
      <c r="H2279" t="s">
        <v>49</v>
      </c>
      <c r="I2279" t="s">
        <v>36</v>
      </c>
      <c r="J2279">
        <v>2011</v>
      </c>
      <c r="K2279">
        <v>4</v>
      </c>
      <c r="L2279" t="s">
        <v>37</v>
      </c>
      <c r="M2279">
        <v>11705</v>
      </c>
      <c r="N2279">
        <v>0</v>
      </c>
    </row>
    <row r="2280" spans="1:14" x14ac:dyDescent="0.25">
      <c r="A2280" t="s">
        <v>13</v>
      </c>
      <c r="B2280" t="s">
        <v>218</v>
      </c>
      <c r="C2280" t="s">
        <v>87</v>
      </c>
      <c r="D2280" t="s">
        <v>31</v>
      </c>
      <c r="E2280" t="s">
        <v>16</v>
      </c>
      <c r="F2280" t="s">
        <v>87</v>
      </c>
      <c r="G2280" t="s">
        <v>95</v>
      </c>
      <c r="H2280" t="s">
        <v>49</v>
      </c>
      <c r="I2280" t="s">
        <v>40</v>
      </c>
      <c r="J2280">
        <v>2010</v>
      </c>
      <c r="K2280">
        <v>10</v>
      </c>
      <c r="L2280" t="s">
        <v>41</v>
      </c>
      <c r="M2280">
        <v>2440.61</v>
      </c>
      <c r="N2280">
        <v>0</v>
      </c>
    </row>
    <row r="2281" spans="1:14" x14ac:dyDescent="0.25">
      <c r="A2281" t="s">
        <v>13</v>
      </c>
      <c r="B2281" t="s">
        <v>218</v>
      </c>
      <c r="C2281" t="s">
        <v>87</v>
      </c>
      <c r="D2281" t="s">
        <v>31</v>
      </c>
      <c r="E2281" t="s">
        <v>16</v>
      </c>
      <c r="F2281" t="s">
        <v>87</v>
      </c>
      <c r="G2281" t="s">
        <v>95</v>
      </c>
      <c r="H2281" t="s">
        <v>49</v>
      </c>
      <c r="I2281" t="s">
        <v>40</v>
      </c>
      <c r="J2281">
        <v>2012</v>
      </c>
      <c r="K2281">
        <v>7</v>
      </c>
      <c r="L2281" t="s">
        <v>41</v>
      </c>
      <c r="M2281">
        <v>5608.78</v>
      </c>
      <c r="N2281">
        <v>0</v>
      </c>
    </row>
    <row r="2282" spans="1:14" x14ac:dyDescent="0.25">
      <c r="A2282" t="s">
        <v>13</v>
      </c>
      <c r="B2282" t="s">
        <v>218</v>
      </c>
      <c r="C2282" t="s">
        <v>87</v>
      </c>
      <c r="D2282" t="s">
        <v>31</v>
      </c>
      <c r="E2282" t="s">
        <v>16</v>
      </c>
      <c r="F2282" t="s">
        <v>87</v>
      </c>
      <c r="G2282" t="s">
        <v>95</v>
      </c>
      <c r="H2282" t="s">
        <v>49</v>
      </c>
      <c r="I2282" t="s">
        <v>40</v>
      </c>
      <c r="J2282">
        <v>2012</v>
      </c>
      <c r="K2282">
        <v>12</v>
      </c>
      <c r="L2282" t="s">
        <v>41</v>
      </c>
      <c r="M2282">
        <v>11628.58</v>
      </c>
      <c r="N2282">
        <v>0</v>
      </c>
    </row>
    <row r="2283" spans="1:14" x14ac:dyDescent="0.25">
      <c r="A2283" t="s">
        <v>13</v>
      </c>
      <c r="B2283" t="s">
        <v>186</v>
      </c>
      <c r="C2283" t="s">
        <v>87</v>
      </c>
      <c r="D2283" t="s">
        <v>77</v>
      </c>
      <c r="E2283" t="s">
        <v>16</v>
      </c>
      <c r="F2283" t="s">
        <v>87</v>
      </c>
      <c r="G2283" t="s">
        <v>95</v>
      </c>
      <c r="H2283" t="s">
        <v>49</v>
      </c>
      <c r="I2283" t="s">
        <v>78</v>
      </c>
      <c r="J2283">
        <v>2012</v>
      </c>
      <c r="K2283">
        <v>9</v>
      </c>
      <c r="L2283" t="s">
        <v>86</v>
      </c>
      <c r="M2283">
        <v>22696</v>
      </c>
      <c r="N2283">
        <v>0</v>
      </c>
    </row>
    <row r="2284" spans="1:14" x14ac:dyDescent="0.25">
      <c r="A2284" t="s">
        <v>13</v>
      </c>
      <c r="B2284" t="s">
        <v>162</v>
      </c>
      <c r="C2284" t="s">
        <v>87</v>
      </c>
      <c r="D2284" t="s">
        <v>42</v>
      </c>
      <c r="E2284" t="s">
        <v>16</v>
      </c>
      <c r="F2284" t="s">
        <v>87</v>
      </c>
      <c r="G2284" t="s">
        <v>95</v>
      </c>
      <c r="H2284" t="s">
        <v>49</v>
      </c>
      <c r="I2284" t="s">
        <v>51</v>
      </c>
      <c r="J2284">
        <v>2010</v>
      </c>
      <c r="K2284">
        <v>6</v>
      </c>
      <c r="L2284" t="s">
        <v>52</v>
      </c>
      <c r="M2284">
        <v>442</v>
      </c>
      <c r="N2284">
        <v>0</v>
      </c>
    </row>
    <row r="2285" spans="1:14" x14ac:dyDescent="0.25">
      <c r="A2285" t="s">
        <v>13</v>
      </c>
      <c r="B2285" t="s">
        <v>162</v>
      </c>
      <c r="C2285" t="s">
        <v>87</v>
      </c>
      <c r="D2285" t="s">
        <v>42</v>
      </c>
      <c r="E2285" t="s">
        <v>16</v>
      </c>
      <c r="F2285" t="s">
        <v>87</v>
      </c>
      <c r="G2285" t="s">
        <v>95</v>
      </c>
      <c r="H2285" t="s">
        <v>49</v>
      </c>
      <c r="I2285" t="s">
        <v>51</v>
      </c>
      <c r="J2285">
        <v>2010</v>
      </c>
      <c r="K2285">
        <v>9</v>
      </c>
      <c r="L2285" t="s">
        <v>52</v>
      </c>
      <c r="M2285">
        <v>442</v>
      </c>
      <c r="N2285">
        <v>0</v>
      </c>
    </row>
    <row r="2286" spans="1:14" x14ac:dyDescent="0.25">
      <c r="A2286" t="s">
        <v>13</v>
      </c>
      <c r="B2286" t="s">
        <v>162</v>
      </c>
      <c r="C2286" t="s">
        <v>87</v>
      </c>
      <c r="D2286" t="s">
        <v>42</v>
      </c>
      <c r="E2286" t="s">
        <v>16</v>
      </c>
      <c r="F2286" t="s">
        <v>87</v>
      </c>
      <c r="G2286" t="s">
        <v>95</v>
      </c>
      <c r="H2286" t="s">
        <v>49</v>
      </c>
      <c r="I2286" t="s">
        <v>51</v>
      </c>
      <c r="J2286">
        <v>2010</v>
      </c>
      <c r="K2286">
        <v>12</v>
      </c>
      <c r="L2286" t="s">
        <v>52</v>
      </c>
      <c r="M2286">
        <v>442</v>
      </c>
      <c r="N2286">
        <v>0</v>
      </c>
    </row>
    <row r="2287" spans="1:14" x14ac:dyDescent="0.25">
      <c r="A2287" t="s">
        <v>13</v>
      </c>
      <c r="B2287" t="s">
        <v>162</v>
      </c>
      <c r="C2287" t="s">
        <v>87</v>
      </c>
      <c r="D2287" t="s">
        <v>42</v>
      </c>
      <c r="E2287" t="s">
        <v>16</v>
      </c>
      <c r="F2287" t="s">
        <v>87</v>
      </c>
      <c r="G2287" t="s">
        <v>95</v>
      </c>
      <c r="H2287" t="s">
        <v>49</v>
      </c>
      <c r="I2287" t="s">
        <v>51</v>
      </c>
      <c r="J2287">
        <v>2011</v>
      </c>
      <c r="K2287">
        <v>12</v>
      </c>
      <c r="L2287" t="s">
        <v>52</v>
      </c>
      <c r="M2287">
        <v>558</v>
      </c>
      <c r="N2287">
        <v>0</v>
      </c>
    </row>
    <row r="2288" spans="1:14" x14ac:dyDescent="0.25">
      <c r="A2288" t="s">
        <v>13</v>
      </c>
      <c r="B2288" t="s">
        <v>162</v>
      </c>
      <c r="C2288" t="s">
        <v>87</v>
      </c>
      <c r="D2288" t="s">
        <v>42</v>
      </c>
      <c r="E2288" t="s">
        <v>16</v>
      </c>
      <c r="F2288" t="s">
        <v>87</v>
      </c>
      <c r="G2288" t="s">
        <v>95</v>
      </c>
      <c r="H2288" t="s">
        <v>49</v>
      </c>
      <c r="I2288" t="s">
        <v>51</v>
      </c>
      <c r="J2288">
        <v>2012</v>
      </c>
      <c r="K2288">
        <v>8</v>
      </c>
      <c r="L2288" t="s">
        <v>52</v>
      </c>
      <c r="M2288">
        <v>592</v>
      </c>
      <c r="N2288">
        <v>0</v>
      </c>
    </row>
    <row r="2289" spans="1:14" x14ac:dyDescent="0.25">
      <c r="A2289" t="s">
        <v>13</v>
      </c>
      <c r="B2289" t="s">
        <v>162</v>
      </c>
      <c r="C2289" t="s">
        <v>87</v>
      </c>
      <c r="D2289" t="s">
        <v>42</v>
      </c>
      <c r="E2289" t="s">
        <v>16</v>
      </c>
      <c r="F2289" t="s">
        <v>87</v>
      </c>
      <c r="G2289" t="s">
        <v>95</v>
      </c>
      <c r="H2289" t="s">
        <v>49</v>
      </c>
      <c r="I2289" t="s">
        <v>51</v>
      </c>
      <c r="J2289">
        <v>2012</v>
      </c>
      <c r="K2289">
        <v>11</v>
      </c>
      <c r="L2289" t="s">
        <v>52</v>
      </c>
      <c r="M2289">
        <v>592</v>
      </c>
      <c r="N2289">
        <v>0</v>
      </c>
    </row>
    <row r="2290" spans="1:14" x14ac:dyDescent="0.25">
      <c r="A2290" t="s">
        <v>13</v>
      </c>
      <c r="B2290" t="s">
        <v>163</v>
      </c>
      <c r="C2290" t="s">
        <v>87</v>
      </c>
      <c r="D2290" t="s">
        <v>42</v>
      </c>
      <c r="E2290" t="s">
        <v>16</v>
      </c>
      <c r="F2290" t="s">
        <v>87</v>
      </c>
      <c r="G2290" t="s">
        <v>95</v>
      </c>
      <c r="H2290" t="s">
        <v>49</v>
      </c>
      <c r="I2290" t="s">
        <v>43</v>
      </c>
      <c r="J2290">
        <v>2011</v>
      </c>
      <c r="K2290">
        <v>3</v>
      </c>
      <c r="L2290" t="s">
        <v>44</v>
      </c>
      <c r="M2290">
        <v>4342</v>
      </c>
      <c r="N2290">
        <v>0</v>
      </c>
    </row>
    <row r="2291" spans="1:14" x14ac:dyDescent="0.25">
      <c r="A2291" t="s">
        <v>13</v>
      </c>
      <c r="B2291" t="s">
        <v>163</v>
      </c>
      <c r="C2291" t="s">
        <v>87</v>
      </c>
      <c r="D2291" t="s">
        <v>42</v>
      </c>
      <c r="E2291" t="s">
        <v>16</v>
      </c>
      <c r="F2291" t="s">
        <v>87</v>
      </c>
      <c r="G2291" t="s">
        <v>95</v>
      </c>
      <c r="H2291" t="s">
        <v>49</v>
      </c>
      <c r="I2291" t="s">
        <v>43</v>
      </c>
      <c r="J2291">
        <v>2011</v>
      </c>
      <c r="K2291">
        <v>6</v>
      </c>
      <c r="L2291" t="s">
        <v>44</v>
      </c>
      <c r="M2291">
        <v>4342</v>
      </c>
      <c r="N2291">
        <v>0</v>
      </c>
    </row>
    <row r="2292" spans="1:14" x14ac:dyDescent="0.25">
      <c r="A2292" t="s">
        <v>13</v>
      </c>
      <c r="B2292" t="s">
        <v>163</v>
      </c>
      <c r="C2292" t="s">
        <v>87</v>
      </c>
      <c r="D2292" t="s">
        <v>42</v>
      </c>
      <c r="E2292" t="s">
        <v>16</v>
      </c>
      <c r="F2292" t="s">
        <v>87</v>
      </c>
      <c r="G2292" t="s">
        <v>95</v>
      </c>
      <c r="H2292" t="s">
        <v>49</v>
      </c>
      <c r="I2292" t="s">
        <v>43</v>
      </c>
      <c r="J2292">
        <v>2012</v>
      </c>
      <c r="K2292">
        <v>1</v>
      </c>
      <c r="L2292" t="s">
        <v>44</v>
      </c>
      <c r="M2292">
        <v>4392</v>
      </c>
      <c r="N2292">
        <v>52700</v>
      </c>
    </row>
    <row r="2293" spans="1:14" x14ac:dyDescent="0.25">
      <c r="A2293" t="s">
        <v>13</v>
      </c>
      <c r="B2293" t="s">
        <v>164</v>
      </c>
      <c r="C2293" t="s">
        <v>87</v>
      </c>
      <c r="D2293" t="s">
        <v>42</v>
      </c>
      <c r="E2293" t="s">
        <v>16</v>
      </c>
      <c r="F2293" t="s">
        <v>87</v>
      </c>
      <c r="G2293" t="s">
        <v>95</v>
      </c>
      <c r="H2293" t="s">
        <v>49</v>
      </c>
      <c r="I2293" t="s">
        <v>45</v>
      </c>
      <c r="J2293">
        <v>2010</v>
      </c>
      <c r="K2293">
        <v>10</v>
      </c>
      <c r="L2293" t="s">
        <v>46</v>
      </c>
      <c r="M2293">
        <v>7853</v>
      </c>
      <c r="N2293">
        <v>0</v>
      </c>
    </row>
    <row r="2294" spans="1:14" x14ac:dyDescent="0.25">
      <c r="A2294" t="s">
        <v>13</v>
      </c>
      <c r="B2294" t="s">
        <v>164</v>
      </c>
      <c r="C2294" t="s">
        <v>87</v>
      </c>
      <c r="D2294" t="s">
        <v>42</v>
      </c>
      <c r="E2294" t="s">
        <v>16</v>
      </c>
      <c r="F2294" t="s">
        <v>87</v>
      </c>
      <c r="G2294" t="s">
        <v>95</v>
      </c>
      <c r="H2294" t="s">
        <v>49</v>
      </c>
      <c r="I2294" t="s">
        <v>45</v>
      </c>
      <c r="J2294">
        <v>2011</v>
      </c>
      <c r="K2294">
        <v>10</v>
      </c>
      <c r="L2294" t="s">
        <v>46</v>
      </c>
      <c r="M2294">
        <v>9033</v>
      </c>
      <c r="N2294">
        <v>0</v>
      </c>
    </row>
    <row r="2295" spans="1:14" x14ac:dyDescent="0.25">
      <c r="A2295" t="s">
        <v>13</v>
      </c>
      <c r="B2295" t="s">
        <v>165</v>
      </c>
      <c r="C2295" t="s">
        <v>87</v>
      </c>
      <c r="D2295" t="s">
        <v>31</v>
      </c>
      <c r="E2295" t="s">
        <v>16</v>
      </c>
      <c r="F2295" t="s">
        <v>87</v>
      </c>
      <c r="G2295" t="s">
        <v>96</v>
      </c>
      <c r="H2295" t="s">
        <v>83</v>
      </c>
      <c r="I2295" t="s">
        <v>73</v>
      </c>
      <c r="J2295">
        <v>2012</v>
      </c>
      <c r="K2295">
        <v>1</v>
      </c>
      <c r="L2295" t="s">
        <v>74</v>
      </c>
      <c r="M2295">
        <v>0</v>
      </c>
      <c r="N2295">
        <v>0</v>
      </c>
    </row>
    <row r="2296" spans="1:14" x14ac:dyDescent="0.25">
      <c r="A2296" t="s">
        <v>13</v>
      </c>
      <c r="B2296" t="s">
        <v>227</v>
      </c>
      <c r="C2296" t="s">
        <v>87</v>
      </c>
      <c r="D2296" t="s">
        <v>31</v>
      </c>
      <c r="E2296" t="s">
        <v>16</v>
      </c>
      <c r="F2296" t="s">
        <v>87</v>
      </c>
      <c r="G2296" t="s">
        <v>96</v>
      </c>
      <c r="H2296" t="s">
        <v>83</v>
      </c>
      <c r="I2296" t="s">
        <v>38</v>
      </c>
      <c r="J2296">
        <v>2011</v>
      </c>
      <c r="K2296">
        <v>1</v>
      </c>
      <c r="L2296" t="s">
        <v>39</v>
      </c>
      <c r="M2296">
        <v>0</v>
      </c>
      <c r="N2296">
        <v>0</v>
      </c>
    </row>
    <row r="2297" spans="1:14" x14ac:dyDescent="0.25">
      <c r="A2297" t="s">
        <v>13</v>
      </c>
      <c r="B2297" t="s">
        <v>175</v>
      </c>
      <c r="C2297" t="s">
        <v>87</v>
      </c>
      <c r="D2297" t="s">
        <v>31</v>
      </c>
      <c r="E2297" t="s">
        <v>16</v>
      </c>
      <c r="F2297" t="s">
        <v>87</v>
      </c>
      <c r="G2297" t="s">
        <v>96</v>
      </c>
      <c r="H2297" t="s">
        <v>83</v>
      </c>
      <c r="I2297" t="s">
        <v>40</v>
      </c>
      <c r="J2297">
        <v>2011</v>
      </c>
      <c r="K2297">
        <v>1</v>
      </c>
      <c r="L2297" t="s">
        <v>41</v>
      </c>
      <c r="M2297">
        <v>0</v>
      </c>
      <c r="N2297">
        <v>0</v>
      </c>
    </row>
    <row r="2298" spans="1:14" x14ac:dyDescent="0.25">
      <c r="A2298" t="s">
        <v>13</v>
      </c>
      <c r="B2298" t="s">
        <v>228</v>
      </c>
      <c r="C2298" t="s">
        <v>87</v>
      </c>
      <c r="D2298" t="s">
        <v>42</v>
      </c>
      <c r="E2298" t="s">
        <v>16</v>
      </c>
      <c r="F2298" t="s">
        <v>87</v>
      </c>
      <c r="G2298" t="s">
        <v>96</v>
      </c>
      <c r="H2298" t="s">
        <v>83</v>
      </c>
      <c r="I2298" t="s">
        <v>43</v>
      </c>
      <c r="J2298">
        <v>2011</v>
      </c>
      <c r="K2298">
        <v>1</v>
      </c>
      <c r="L2298" t="s">
        <v>44</v>
      </c>
      <c r="M2298">
        <v>0</v>
      </c>
      <c r="N2298">
        <v>0</v>
      </c>
    </row>
    <row r="2299" spans="1:14" x14ac:dyDescent="0.25">
      <c r="A2299" t="s">
        <v>13</v>
      </c>
      <c r="B2299" t="s">
        <v>176</v>
      </c>
      <c r="C2299" t="s">
        <v>87</v>
      </c>
      <c r="D2299" t="s">
        <v>15</v>
      </c>
      <c r="E2299" t="s">
        <v>16</v>
      </c>
      <c r="F2299" t="s">
        <v>87</v>
      </c>
      <c r="G2299" t="s">
        <v>97</v>
      </c>
      <c r="H2299" t="s">
        <v>49</v>
      </c>
      <c r="I2299" t="s">
        <v>14</v>
      </c>
      <c r="J2299">
        <v>2010</v>
      </c>
      <c r="K2299">
        <v>13</v>
      </c>
      <c r="L2299" t="s">
        <v>18</v>
      </c>
      <c r="M2299">
        <v>9692.74</v>
      </c>
      <c r="N2299">
        <v>0</v>
      </c>
    </row>
    <row r="2300" spans="1:14" x14ac:dyDescent="0.25">
      <c r="A2300" t="s">
        <v>13</v>
      </c>
      <c r="B2300" t="s">
        <v>178</v>
      </c>
      <c r="C2300" t="s">
        <v>87</v>
      </c>
      <c r="D2300" t="s">
        <v>19</v>
      </c>
      <c r="E2300" t="s">
        <v>16</v>
      </c>
      <c r="F2300" t="s">
        <v>87</v>
      </c>
      <c r="G2300" t="s">
        <v>97</v>
      </c>
      <c r="H2300" t="s">
        <v>49</v>
      </c>
      <c r="I2300" t="s">
        <v>20</v>
      </c>
      <c r="J2300">
        <v>2010</v>
      </c>
      <c r="K2300">
        <v>5</v>
      </c>
      <c r="L2300" t="s">
        <v>21</v>
      </c>
      <c r="M2300">
        <v>123.88</v>
      </c>
      <c r="N2300">
        <v>0</v>
      </c>
    </row>
    <row r="2301" spans="1:14" x14ac:dyDescent="0.25">
      <c r="A2301" t="s">
        <v>13</v>
      </c>
      <c r="B2301" t="s">
        <v>178</v>
      </c>
      <c r="C2301" t="s">
        <v>87</v>
      </c>
      <c r="D2301" t="s">
        <v>19</v>
      </c>
      <c r="E2301" t="s">
        <v>16</v>
      </c>
      <c r="F2301" t="s">
        <v>87</v>
      </c>
      <c r="G2301" t="s">
        <v>97</v>
      </c>
      <c r="H2301" t="s">
        <v>49</v>
      </c>
      <c r="I2301" t="s">
        <v>20</v>
      </c>
      <c r="J2301">
        <v>2010</v>
      </c>
      <c r="K2301">
        <v>9</v>
      </c>
      <c r="L2301" t="s">
        <v>21</v>
      </c>
      <c r="M2301">
        <v>142.03</v>
      </c>
      <c r="N2301">
        <v>0</v>
      </c>
    </row>
    <row r="2302" spans="1:14" x14ac:dyDescent="0.25">
      <c r="A2302" t="s">
        <v>13</v>
      </c>
      <c r="B2302" t="s">
        <v>178</v>
      </c>
      <c r="C2302" t="s">
        <v>87</v>
      </c>
      <c r="D2302" t="s">
        <v>19</v>
      </c>
      <c r="E2302" t="s">
        <v>16</v>
      </c>
      <c r="F2302" t="s">
        <v>87</v>
      </c>
      <c r="G2302" t="s">
        <v>97</v>
      </c>
      <c r="H2302" t="s">
        <v>49</v>
      </c>
      <c r="I2302" t="s">
        <v>20</v>
      </c>
      <c r="J2302">
        <v>2012</v>
      </c>
      <c r="K2302">
        <v>10</v>
      </c>
      <c r="L2302" t="s">
        <v>21</v>
      </c>
      <c r="M2302">
        <v>53.36</v>
      </c>
      <c r="N2302">
        <v>0</v>
      </c>
    </row>
    <row r="2303" spans="1:14" x14ac:dyDescent="0.25">
      <c r="A2303" t="s">
        <v>13</v>
      </c>
      <c r="B2303" t="s">
        <v>179</v>
      </c>
      <c r="C2303" t="s">
        <v>87</v>
      </c>
      <c r="D2303" t="s">
        <v>19</v>
      </c>
      <c r="E2303" t="s">
        <v>16</v>
      </c>
      <c r="F2303" t="s">
        <v>87</v>
      </c>
      <c r="G2303" t="s">
        <v>97</v>
      </c>
      <c r="H2303" t="s">
        <v>49</v>
      </c>
      <c r="I2303" t="s">
        <v>22</v>
      </c>
      <c r="J2303">
        <v>2010</v>
      </c>
      <c r="K2303">
        <v>13</v>
      </c>
      <c r="L2303" t="s">
        <v>23</v>
      </c>
      <c r="M2303">
        <v>762.77</v>
      </c>
      <c r="N2303">
        <v>0</v>
      </c>
    </row>
    <row r="2304" spans="1:14" x14ac:dyDescent="0.25">
      <c r="A2304" t="s">
        <v>13</v>
      </c>
      <c r="B2304" t="s">
        <v>179</v>
      </c>
      <c r="C2304" t="s">
        <v>87</v>
      </c>
      <c r="D2304" t="s">
        <v>19</v>
      </c>
      <c r="E2304" t="s">
        <v>16</v>
      </c>
      <c r="F2304" t="s">
        <v>87</v>
      </c>
      <c r="G2304" t="s">
        <v>97</v>
      </c>
      <c r="H2304" t="s">
        <v>49</v>
      </c>
      <c r="I2304" t="s">
        <v>22</v>
      </c>
      <c r="J2304">
        <v>2011</v>
      </c>
      <c r="K2304">
        <v>3</v>
      </c>
      <c r="L2304" t="s">
        <v>23</v>
      </c>
      <c r="M2304">
        <v>156.69</v>
      </c>
      <c r="N2304">
        <v>0</v>
      </c>
    </row>
    <row r="2305" spans="1:14" x14ac:dyDescent="0.25">
      <c r="A2305" t="s">
        <v>13</v>
      </c>
      <c r="B2305" t="s">
        <v>179</v>
      </c>
      <c r="C2305" t="s">
        <v>87</v>
      </c>
      <c r="D2305" t="s">
        <v>19</v>
      </c>
      <c r="E2305" t="s">
        <v>16</v>
      </c>
      <c r="F2305" t="s">
        <v>87</v>
      </c>
      <c r="G2305" t="s">
        <v>97</v>
      </c>
      <c r="H2305" t="s">
        <v>49</v>
      </c>
      <c r="I2305" t="s">
        <v>22</v>
      </c>
      <c r="J2305">
        <v>2011</v>
      </c>
      <c r="K2305">
        <v>5</v>
      </c>
      <c r="L2305" t="s">
        <v>23</v>
      </c>
      <c r="M2305">
        <v>117.73</v>
      </c>
      <c r="N2305">
        <v>0</v>
      </c>
    </row>
    <row r="2306" spans="1:14" x14ac:dyDescent="0.25">
      <c r="A2306" t="s">
        <v>13</v>
      </c>
      <c r="B2306" t="s">
        <v>179</v>
      </c>
      <c r="C2306" t="s">
        <v>87</v>
      </c>
      <c r="D2306" t="s">
        <v>19</v>
      </c>
      <c r="E2306" t="s">
        <v>16</v>
      </c>
      <c r="F2306" t="s">
        <v>87</v>
      </c>
      <c r="G2306" t="s">
        <v>97</v>
      </c>
      <c r="H2306" t="s">
        <v>49</v>
      </c>
      <c r="I2306" t="s">
        <v>22</v>
      </c>
      <c r="J2306">
        <v>2012</v>
      </c>
      <c r="K2306">
        <v>6</v>
      </c>
      <c r="L2306" t="s">
        <v>23</v>
      </c>
      <c r="M2306">
        <v>251.04</v>
      </c>
      <c r="N2306">
        <v>0</v>
      </c>
    </row>
    <row r="2307" spans="1:14" x14ac:dyDescent="0.25">
      <c r="A2307" t="s">
        <v>13</v>
      </c>
      <c r="B2307" t="s">
        <v>181</v>
      </c>
      <c r="C2307" t="s">
        <v>87</v>
      </c>
      <c r="D2307" t="s">
        <v>19</v>
      </c>
      <c r="E2307" t="s">
        <v>16</v>
      </c>
      <c r="F2307" t="s">
        <v>87</v>
      </c>
      <c r="G2307" t="s">
        <v>97</v>
      </c>
      <c r="H2307" t="s">
        <v>49</v>
      </c>
      <c r="I2307" t="s">
        <v>26</v>
      </c>
      <c r="J2307">
        <v>2010</v>
      </c>
      <c r="K2307">
        <v>8</v>
      </c>
      <c r="L2307" t="s">
        <v>50</v>
      </c>
      <c r="M2307">
        <v>447.87</v>
      </c>
      <c r="N2307">
        <v>0</v>
      </c>
    </row>
    <row r="2308" spans="1:14" x14ac:dyDescent="0.25">
      <c r="A2308" t="s">
        <v>13</v>
      </c>
      <c r="B2308" t="s">
        <v>181</v>
      </c>
      <c r="C2308" t="s">
        <v>87</v>
      </c>
      <c r="D2308" t="s">
        <v>19</v>
      </c>
      <c r="E2308" t="s">
        <v>16</v>
      </c>
      <c r="F2308" t="s">
        <v>87</v>
      </c>
      <c r="G2308" t="s">
        <v>97</v>
      </c>
      <c r="H2308" t="s">
        <v>49</v>
      </c>
      <c r="I2308" t="s">
        <v>26</v>
      </c>
      <c r="J2308">
        <v>2010</v>
      </c>
      <c r="K2308">
        <v>10</v>
      </c>
      <c r="L2308" t="s">
        <v>50</v>
      </c>
      <c r="M2308">
        <v>330.05</v>
      </c>
      <c r="N2308">
        <v>0</v>
      </c>
    </row>
    <row r="2309" spans="1:14" x14ac:dyDescent="0.25">
      <c r="A2309" t="s">
        <v>13</v>
      </c>
      <c r="B2309" t="s">
        <v>182</v>
      </c>
      <c r="C2309" t="s">
        <v>87</v>
      </c>
      <c r="D2309" t="s">
        <v>28</v>
      </c>
      <c r="E2309" t="s">
        <v>16</v>
      </c>
      <c r="F2309" t="s">
        <v>87</v>
      </c>
      <c r="G2309" t="s">
        <v>97</v>
      </c>
      <c r="H2309" t="s">
        <v>49</v>
      </c>
      <c r="I2309" t="s">
        <v>29</v>
      </c>
      <c r="J2309">
        <v>2010</v>
      </c>
      <c r="K2309">
        <v>11</v>
      </c>
      <c r="L2309" t="s">
        <v>30</v>
      </c>
      <c r="M2309">
        <v>0</v>
      </c>
      <c r="N2309">
        <v>0</v>
      </c>
    </row>
    <row r="2310" spans="1:14" x14ac:dyDescent="0.25">
      <c r="A2310" t="s">
        <v>13</v>
      </c>
      <c r="B2310" t="s">
        <v>182</v>
      </c>
      <c r="C2310" t="s">
        <v>87</v>
      </c>
      <c r="D2310" t="s">
        <v>28</v>
      </c>
      <c r="E2310" t="s">
        <v>16</v>
      </c>
      <c r="F2310" t="s">
        <v>87</v>
      </c>
      <c r="G2310" t="s">
        <v>97</v>
      </c>
      <c r="H2310" t="s">
        <v>49</v>
      </c>
      <c r="I2310" t="s">
        <v>29</v>
      </c>
      <c r="J2310">
        <v>2012</v>
      </c>
      <c r="K2310">
        <v>9</v>
      </c>
      <c r="L2310" t="s">
        <v>30</v>
      </c>
      <c r="M2310">
        <v>-61.88</v>
      </c>
      <c r="N2310">
        <v>0</v>
      </c>
    </row>
    <row r="2311" spans="1:14" x14ac:dyDescent="0.25">
      <c r="A2311" t="s">
        <v>13</v>
      </c>
      <c r="B2311" t="s">
        <v>183</v>
      </c>
      <c r="C2311" t="s">
        <v>87</v>
      </c>
      <c r="D2311" t="s">
        <v>31</v>
      </c>
      <c r="E2311" t="s">
        <v>16</v>
      </c>
      <c r="F2311" t="s">
        <v>87</v>
      </c>
      <c r="G2311" t="s">
        <v>97</v>
      </c>
      <c r="H2311" t="s">
        <v>49</v>
      </c>
      <c r="I2311" t="s">
        <v>62</v>
      </c>
      <c r="J2311">
        <v>2011</v>
      </c>
      <c r="K2311">
        <v>9</v>
      </c>
      <c r="L2311" t="s">
        <v>63</v>
      </c>
      <c r="M2311">
        <v>15054.89</v>
      </c>
      <c r="N2311">
        <v>0</v>
      </c>
    </row>
    <row r="2312" spans="1:14" x14ac:dyDescent="0.25">
      <c r="A2312" t="s">
        <v>13</v>
      </c>
      <c r="B2312" t="s">
        <v>196</v>
      </c>
      <c r="C2312" t="s">
        <v>87</v>
      </c>
      <c r="D2312" t="s">
        <v>31</v>
      </c>
      <c r="E2312" t="s">
        <v>16</v>
      </c>
      <c r="F2312" t="s">
        <v>87</v>
      </c>
      <c r="G2312" t="s">
        <v>97</v>
      </c>
      <c r="H2312" t="s">
        <v>49</v>
      </c>
      <c r="I2312" t="s">
        <v>32</v>
      </c>
      <c r="J2312">
        <v>2012</v>
      </c>
      <c r="K2312">
        <v>1</v>
      </c>
      <c r="L2312" t="s">
        <v>33</v>
      </c>
      <c r="M2312">
        <v>0</v>
      </c>
      <c r="N2312">
        <v>1500</v>
      </c>
    </row>
    <row r="2313" spans="1:14" x14ac:dyDescent="0.25">
      <c r="A2313" t="s">
        <v>13</v>
      </c>
      <c r="B2313" t="s">
        <v>229</v>
      </c>
      <c r="C2313" t="s">
        <v>87</v>
      </c>
      <c r="D2313" t="s">
        <v>31</v>
      </c>
      <c r="E2313" t="s">
        <v>16</v>
      </c>
      <c r="F2313" t="s">
        <v>87</v>
      </c>
      <c r="G2313" t="s">
        <v>97</v>
      </c>
      <c r="H2313" t="s">
        <v>49</v>
      </c>
      <c r="I2313" t="s">
        <v>34</v>
      </c>
      <c r="J2313">
        <v>2012</v>
      </c>
      <c r="K2313">
        <v>1</v>
      </c>
      <c r="L2313" t="s">
        <v>35</v>
      </c>
      <c r="M2313">
        <v>0</v>
      </c>
      <c r="N2313">
        <v>1000</v>
      </c>
    </row>
    <row r="2314" spans="1:14" x14ac:dyDescent="0.25">
      <c r="A2314" t="s">
        <v>13</v>
      </c>
      <c r="B2314" t="s">
        <v>197</v>
      </c>
      <c r="C2314" t="s">
        <v>87</v>
      </c>
      <c r="D2314" t="s">
        <v>31</v>
      </c>
      <c r="E2314" t="s">
        <v>16</v>
      </c>
      <c r="F2314" t="s">
        <v>87</v>
      </c>
      <c r="G2314" t="s">
        <v>97</v>
      </c>
      <c r="H2314" t="s">
        <v>49</v>
      </c>
      <c r="I2314" t="s">
        <v>84</v>
      </c>
      <c r="J2314">
        <v>2012</v>
      </c>
      <c r="K2314">
        <v>10</v>
      </c>
      <c r="L2314" t="s">
        <v>85</v>
      </c>
      <c r="M2314">
        <v>16.13</v>
      </c>
      <c r="N2314">
        <v>0</v>
      </c>
    </row>
    <row r="2315" spans="1:14" x14ac:dyDescent="0.25">
      <c r="A2315" t="s">
        <v>13</v>
      </c>
      <c r="B2315" t="s">
        <v>201</v>
      </c>
      <c r="C2315" t="s">
        <v>87</v>
      </c>
      <c r="D2315" t="s">
        <v>42</v>
      </c>
      <c r="E2315" t="s">
        <v>16</v>
      </c>
      <c r="F2315" t="s">
        <v>87</v>
      </c>
      <c r="G2315" t="s">
        <v>97</v>
      </c>
      <c r="H2315" t="s">
        <v>49</v>
      </c>
      <c r="I2315" t="s">
        <v>47</v>
      </c>
      <c r="J2315">
        <v>2012</v>
      </c>
      <c r="K2315">
        <v>3</v>
      </c>
      <c r="L2315" t="s">
        <v>48</v>
      </c>
      <c r="M2315">
        <v>592</v>
      </c>
      <c r="N2315">
        <v>0</v>
      </c>
    </row>
    <row r="2316" spans="1:14" x14ac:dyDescent="0.25">
      <c r="A2316" t="s">
        <v>13</v>
      </c>
      <c r="B2316" t="s">
        <v>201</v>
      </c>
      <c r="C2316" t="s">
        <v>87</v>
      </c>
      <c r="D2316" t="s">
        <v>42</v>
      </c>
      <c r="E2316" t="s">
        <v>16</v>
      </c>
      <c r="F2316" t="s">
        <v>87</v>
      </c>
      <c r="G2316" t="s">
        <v>97</v>
      </c>
      <c r="H2316" t="s">
        <v>49</v>
      </c>
      <c r="I2316" t="s">
        <v>47</v>
      </c>
      <c r="J2316">
        <v>2012</v>
      </c>
      <c r="K2316">
        <v>6</v>
      </c>
      <c r="L2316" t="s">
        <v>48</v>
      </c>
      <c r="M2316">
        <v>592</v>
      </c>
      <c r="N2316">
        <v>0</v>
      </c>
    </row>
    <row r="2317" spans="1:14" x14ac:dyDescent="0.25">
      <c r="A2317" t="s">
        <v>13</v>
      </c>
      <c r="B2317" t="s">
        <v>201</v>
      </c>
      <c r="C2317" t="s">
        <v>87</v>
      </c>
      <c r="D2317" t="s">
        <v>42</v>
      </c>
      <c r="E2317" t="s">
        <v>16</v>
      </c>
      <c r="F2317" t="s">
        <v>87</v>
      </c>
      <c r="G2317" t="s">
        <v>97</v>
      </c>
      <c r="H2317" t="s">
        <v>49</v>
      </c>
      <c r="I2317" t="s">
        <v>47</v>
      </c>
      <c r="J2317">
        <v>2012</v>
      </c>
      <c r="K2317">
        <v>9</v>
      </c>
      <c r="L2317" t="s">
        <v>48</v>
      </c>
      <c r="M2317">
        <v>592</v>
      </c>
      <c r="N2317">
        <v>0</v>
      </c>
    </row>
    <row r="2318" spans="1:14" x14ac:dyDescent="0.25">
      <c r="A2318" t="s">
        <v>13</v>
      </c>
      <c r="B2318" t="s">
        <v>201</v>
      </c>
      <c r="C2318" t="s">
        <v>87</v>
      </c>
      <c r="D2318" t="s">
        <v>42</v>
      </c>
      <c r="E2318" t="s">
        <v>16</v>
      </c>
      <c r="F2318" t="s">
        <v>87</v>
      </c>
      <c r="G2318" t="s">
        <v>97</v>
      </c>
      <c r="H2318" t="s">
        <v>49</v>
      </c>
      <c r="I2318" t="s">
        <v>47</v>
      </c>
      <c r="J2318">
        <v>2012</v>
      </c>
      <c r="K2318">
        <v>12</v>
      </c>
      <c r="L2318" t="s">
        <v>48</v>
      </c>
      <c r="M2318">
        <v>592</v>
      </c>
      <c r="N2318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/>
  </sheetViews>
  <sheetFormatPr defaultRowHeight="15" x14ac:dyDescent="0.25"/>
  <cols>
    <col min="3" max="3" width="11.5703125" style="4" bestFit="1" customWidth="1"/>
    <col min="4" max="4" width="10.5703125" style="4" bestFit="1" customWidth="1"/>
  </cols>
  <sheetData>
    <row r="1" spans="1:7" x14ac:dyDescent="0.25">
      <c r="C1" s="4" t="s">
        <v>298</v>
      </c>
      <c r="D1" s="4" t="s">
        <v>254</v>
      </c>
      <c r="G1" t="s">
        <v>298</v>
      </c>
    </row>
    <row r="2" spans="1:7" x14ac:dyDescent="0.25">
      <c r="A2">
        <v>1</v>
      </c>
      <c r="B2">
        <v>1</v>
      </c>
      <c r="C2" s="4">
        <v>6626</v>
      </c>
      <c r="F2">
        <v>2009</v>
      </c>
      <c r="G2" s="27">
        <f>SUM(C2:C13)</f>
        <v>209089.5</v>
      </c>
    </row>
    <row r="3" spans="1:7" x14ac:dyDescent="0.25">
      <c r="A3">
        <f>+A2+1</f>
        <v>2</v>
      </c>
      <c r="B3">
        <v>2</v>
      </c>
      <c r="C3" s="4">
        <v>4257.5</v>
      </c>
      <c r="F3">
        <v>2010</v>
      </c>
      <c r="G3" s="27">
        <f>SUM(C14:C25)</f>
        <v>215267.5</v>
      </c>
    </row>
    <row r="4" spans="1:7" x14ac:dyDescent="0.25">
      <c r="A4">
        <f t="shared" ref="A4:A49" si="0">+A3+1</f>
        <v>3</v>
      </c>
      <c r="B4">
        <v>3</v>
      </c>
      <c r="C4" s="4">
        <v>4706.5</v>
      </c>
      <c r="F4">
        <v>2011</v>
      </c>
      <c r="G4" s="27">
        <f>SUM(C26:C37)</f>
        <v>215734.5</v>
      </c>
    </row>
    <row r="5" spans="1:7" x14ac:dyDescent="0.25">
      <c r="A5">
        <f t="shared" si="0"/>
        <v>4</v>
      </c>
      <c r="B5">
        <v>4</v>
      </c>
      <c r="C5" s="4">
        <v>3952</v>
      </c>
      <c r="F5">
        <v>2012</v>
      </c>
      <c r="G5" s="27">
        <f>SUM(C38:C49)</f>
        <v>231956.5</v>
      </c>
    </row>
    <row r="6" spans="1:7" x14ac:dyDescent="0.25">
      <c r="A6">
        <f t="shared" si="0"/>
        <v>5</v>
      </c>
      <c r="B6">
        <v>5</v>
      </c>
      <c r="C6" s="4">
        <v>4289</v>
      </c>
    </row>
    <row r="7" spans="1:7" x14ac:dyDescent="0.25">
      <c r="A7">
        <f t="shared" si="0"/>
        <v>6</v>
      </c>
      <c r="B7">
        <v>6</v>
      </c>
      <c r="C7" s="4">
        <v>102500</v>
      </c>
    </row>
    <row r="8" spans="1:7" x14ac:dyDescent="0.25">
      <c r="A8">
        <f t="shared" si="0"/>
        <v>7</v>
      </c>
      <c r="B8">
        <v>7</v>
      </c>
      <c r="C8" s="4">
        <v>49110</v>
      </c>
    </row>
    <row r="9" spans="1:7" x14ac:dyDescent="0.25">
      <c r="A9">
        <f t="shared" si="0"/>
        <v>8</v>
      </c>
      <c r="B9">
        <v>8</v>
      </c>
      <c r="C9" s="4">
        <v>12061</v>
      </c>
    </row>
    <row r="10" spans="1:7" x14ac:dyDescent="0.25">
      <c r="A10">
        <f t="shared" si="0"/>
        <v>9</v>
      </c>
      <c r="B10">
        <v>9</v>
      </c>
      <c r="C10" s="4">
        <v>6271.5</v>
      </c>
    </row>
    <row r="11" spans="1:7" x14ac:dyDescent="0.25">
      <c r="A11">
        <f t="shared" si="0"/>
        <v>10</v>
      </c>
      <c r="B11">
        <v>10</v>
      </c>
      <c r="C11" s="4">
        <v>6277</v>
      </c>
    </row>
    <row r="12" spans="1:7" x14ac:dyDescent="0.25">
      <c r="A12">
        <f t="shared" si="0"/>
        <v>11</v>
      </c>
      <c r="B12">
        <v>11</v>
      </c>
      <c r="C12" s="4">
        <v>5229</v>
      </c>
    </row>
    <row r="13" spans="1:7" x14ac:dyDescent="0.25">
      <c r="A13">
        <f t="shared" si="0"/>
        <v>12</v>
      </c>
      <c r="B13">
        <v>12</v>
      </c>
      <c r="C13" s="4">
        <v>3810</v>
      </c>
    </row>
    <row r="14" spans="1:7" x14ac:dyDescent="0.25">
      <c r="A14">
        <f t="shared" si="0"/>
        <v>13</v>
      </c>
      <c r="B14">
        <v>1</v>
      </c>
      <c r="C14" s="4">
        <v>3945</v>
      </c>
    </row>
    <row r="15" spans="1:7" x14ac:dyDescent="0.25">
      <c r="A15">
        <f t="shared" si="0"/>
        <v>14</v>
      </c>
      <c r="B15">
        <v>2</v>
      </c>
      <c r="C15" s="4">
        <v>4347</v>
      </c>
    </row>
    <row r="16" spans="1:7" x14ac:dyDescent="0.25">
      <c r="A16">
        <f t="shared" si="0"/>
        <v>15</v>
      </c>
      <c r="B16">
        <v>3</v>
      </c>
      <c r="C16" s="4">
        <v>3627</v>
      </c>
    </row>
    <row r="17" spans="1:3" x14ac:dyDescent="0.25">
      <c r="A17">
        <f t="shared" si="0"/>
        <v>16</v>
      </c>
      <c r="B17">
        <v>4</v>
      </c>
      <c r="C17" s="4">
        <v>4342</v>
      </c>
    </row>
    <row r="18" spans="1:3" x14ac:dyDescent="0.25">
      <c r="A18">
        <f t="shared" si="0"/>
        <v>17</v>
      </c>
      <c r="B18">
        <v>5</v>
      </c>
      <c r="C18" s="4">
        <v>1986.5</v>
      </c>
    </row>
    <row r="19" spans="1:3" x14ac:dyDescent="0.25">
      <c r="A19">
        <f t="shared" si="0"/>
        <v>18</v>
      </c>
      <c r="B19">
        <v>6</v>
      </c>
      <c r="C19" s="4">
        <v>22170.5</v>
      </c>
    </row>
    <row r="20" spans="1:3" x14ac:dyDescent="0.25">
      <c r="A20">
        <f t="shared" si="0"/>
        <v>19</v>
      </c>
      <c r="B20">
        <v>7</v>
      </c>
      <c r="C20" s="4">
        <v>53961</v>
      </c>
    </row>
    <row r="21" spans="1:3" x14ac:dyDescent="0.25">
      <c r="A21">
        <f t="shared" si="0"/>
        <v>20</v>
      </c>
      <c r="B21">
        <v>8</v>
      </c>
      <c r="C21" s="4">
        <v>13403</v>
      </c>
    </row>
    <row r="22" spans="1:3" x14ac:dyDescent="0.25">
      <c r="A22">
        <f t="shared" si="0"/>
        <v>21</v>
      </c>
      <c r="B22">
        <v>9</v>
      </c>
      <c r="C22" s="4">
        <v>6850</v>
      </c>
    </row>
    <row r="23" spans="1:3" x14ac:dyDescent="0.25">
      <c r="A23">
        <f t="shared" si="0"/>
        <v>22</v>
      </c>
      <c r="B23">
        <v>10</v>
      </c>
      <c r="C23" s="4">
        <v>4939.5</v>
      </c>
    </row>
    <row r="24" spans="1:3" x14ac:dyDescent="0.25">
      <c r="A24">
        <f t="shared" si="0"/>
        <v>23</v>
      </c>
      <c r="B24">
        <v>11</v>
      </c>
      <c r="C24" s="4">
        <v>3467.5</v>
      </c>
    </row>
    <row r="25" spans="1:3" x14ac:dyDescent="0.25">
      <c r="A25">
        <f t="shared" si="0"/>
        <v>24</v>
      </c>
      <c r="B25">
        <v>12</v>
      </c>
      <c r="C25" s="4">
        <v>92228.5</v>
      </c>
    </row>
    <row r="26" spans="1:3" x14ac:dyDescent="0.25">
      <c r="A26">
        <f t="shared" si="0"/>
        <v>25</v>
      </c>
      <c r="B26">
        <v>1</v>
      </c>
      <c r="C26" s="4">
        <v>52583</v>
      </c>
    </row>
    <row r="27" spans="1:3" x14ac:dyDescent="0.25">
      <c r="A27">
        <f t="shared" si="0"/>
        <v>26</v>
      </c>
      <c r="B27">
        <v>2</v>
      </c>
      <c r="C27" s="4">
        <v>21705.5</v>
      </c>
    </row>
    <row r="28" spans="1:3" x14ac:dyDescent="0.25">
      <c r="A28">
        <f t="shared" si="0"/>
        <v>27</v>
      </c>
      <c r="B28">
        <v>3</v>
      </c>
      <c r="C28" s="4">
        <v>11090.5</v>
      </c>
    </row>
    <row r="29" spans="1:3" x14ac:dyDescent="0.25">
      <c r="A29">
        <f t="shared" si="0"/>
        <v>28</v>
      </c>
      <c r="B29">
        <v>4</v>
      </c>
      <c r="C29" s="4">
        <v>8896</v>
      </c>
    </row>
    <row r="30" spans="1:3" x14ac:dyDescent="0.25">
      <c r="A30">
        <f t="shared" si="0"/>
        <v>29</v>
      </c>
      <c r="B30">
        <v>5</v>
      </c>
      <c r="C30" s="4">
        <v>8944</v>
      </c>
    </row>
    <row r="31" spans="1:3" x14ac:dyDescent="0.25">
      <c r="A31">
        <f t="shared" si="0"/>
        <v>30</v>
      </c>
      <c r="B31">
        <v>6</v>
      </c>
      <c r="C31" s="4">
        <v>4738</v>
      </c>
    </row>
    <row r="32" spans="1:3" x14ac:dyDescent="0.25">
      <c r="A32">
        <f t="shared" si="0"/>
        <v>31</v>
      </c>
      <c r="B32">
        <v>7</v>
      </c>
      <c r="C32" s="4">
        <v>4891</v>
      </c>
    </row>
    <row r="33" spans="1:4" x14ac:dyDescent="0.25">
      <c r="A33">
        <f t="shared" si="0"/>
        <v>32</v>
      </c>
      <c r="B33">
        <v>8</v>
      </c>
      <c r="C33" s="4">
        <v>4505.5</v>
      </c>
    </row>
    <row r="34" spans="1:4" x14ac:dyDescent="0.25">
      <c r="A34">
        <f t="shared" si="0"/>
        <v>33</v>
      </c>
      <c r="B34">
        <v>9</v>
      </c>
      <c r="C34" s="4">
        <v>3764</v>
      </c>
    </row>
    <row r="35" spans="1:4" x14ac:dyDescent="0.25">
      <c r="A35">
        <f t="shared" si="0"/>
        <v>34</v>
      </c>
      <c r="B35">
        <v>10</v>
      </c>
      <c r="C35" s="4">
        <v>2729</v>
      </c>
    </row>
    <row r="36" spans="1:4" x14ac:dyDescent="0.25">
      <c r="A36">
        <f t="shared" si="0"/>
        <v>35</v>
      </c>
      <c r="B36">
        <v>11</v>
      </c>
      <c r="C36" s="4">
        <v>8109</v>
      </c>
    </row>
    <row r="37" spans="1:4" x14ac:dyDescent="0.25">
      <c r="A37">
        <f t="shared" si="0"/>
        <v>36</v>
      </c>
      <c r="B37">
        <v>12</v>
      </c>
      <c r="C37" s="4">
        <v>83779</v>
      </c>
    </row>
    <row r="38" spans="1:4" x14ac:dyDescent="0.25">
      <c r="A38">
        <f t="shared" si="0"/>
        <v>37</v>
      </c>
      <c r="B38">
        <v>1</v>
      </c>
      <c r="C38" s="4">
        <v>29394</v>
      </c>
      <c r="D38" s="4">
        <f>TREND($C$2:$C$37,$A$2:$A$37,A38)</f>
        <v>20885.484920634917</v>
      </c>
    </row>
    <row r="39" spans="1:4" x14ac:dyDescent="0.25">
      <c r="A39">
        <f t="shared" si="0"/>
        <v>38</v>
      </c>
      <c r="B39">
        <v>2</v>
      </c>
      <c r="C39" s="4">
        <v>60388.5</v>
      </c>
      <c r="D39" s="4">
        <f t="shared" ref="D39:D49" si="1">TREND($C$2:$C$37,$A$2:$A$37,A39)</f>
        <v>21053.331703131698</v>
      </c>
    </row>
    <row r="40" spans="1:4" x14ac:dyDescent="0.25">
      <c r="A40">
        <f t="shared" si="0"/>
        <v>39</v>
      </c>
      <c r="B40">
        <v>3</v>
      </c>
      <c r="C40" s="4">
        <v>13567</v>
      </c>
      <c r="D40" s="4">
        <f t="shared" si="1"/>
        <v>21221.178485628479</v>
      </c>
    </row>
    <row r="41" spans="1:4" x14ac:dyDescent="0.25">
      <c r="A41">
        <f t="shared" si="0"/>
        <v>40</v>
      </c>
      <c r="B41">
        <v>4</v>
      </c>
      <c r="C41" s="4">
        <v>6665</v>
      </c>
      <c r="D41" s="4">
        <f t="shared" si="1"/>
        <v>21389.025268125264</v>
      </c>
    </row>
    <row r="42" spans="1:4" x14ac:dyDescent="0.25">
      <c r="A42">
        <f t="shared" si="0"/>
        <v>41</v>
      </c>
      <c r="B42">
        <v>5</v>
      </c>
      <c r="C42" s="4">
        <v>5104</v>
      </c>
      <c r="D42" s="4">
        <f t="shared" si="1"/>
        <v>21556.872050622045</v>
      </c>
    </row>
    <row r="43" spans="1:4" x14ac:dyDescent="0.25">
      <c r="A43">
        <f t="shared" si="0"/>
        <v>42</v>
      </c>
      <c r="B43">
        <v>6</v>
      </c>
      <c r="C43" s="4">
        <v>6237</v>
      </c>
      <c r="D43" s="4">
        <f t="shared" si="1"/>
        <v>21724.71883311883</v>
      </c>
    </row>
    <row r="44" spans="1:4" x14ac:dyDescent="0.25">
      <c r="A44">
        <f t="shared" si="0"/>
        <v>43</v>
      </c>
      <c r="B44">
        <v>7</v>
      </c>
      <c r="C44" s="4">
        <v>4185.5</v>
      </c>
      <c r="D44" s="4">
        <f t="shared" si="1"/>
        <v>21892.565615615611</v>
      </c>
    </row>
    <row r="45" spans="1:4" x14ac:dyDescent="0.25">
      <c r="A45">
        <f t="shared" si="0"/>
        <v>44</v>
      </c>
      <c r="B45">
        <v>8</v>
      </c>
      <c r="C45" s="4">
        <v>3156</v>
      </c>
      <c r="D45" s="4">
        <f t="shared" si="1"/>
        <v>22060.412398112392</v>
      </c>
    </row>
    <row r="46" spans="1:4" x14ac:dyDescent="0.25">
      <c r="A46">
        <f t="shared" si="0"/>
        <v>45</v>
      </c>
      <c r="B46">
        <v>9</v>
      </c>
      <c r="C46" s="4">
        <v>1024.5</v>
      </c>
      <c r="D46" s="4">
        <f t="shared" si="1"/>
        <v>22228.259180609173</v>
      </c>
    </row>
    <row r="47" spans="1:4" x14ac:dyDescent="0.25">
      <c r="A47">
        <f t="shared" si="0"/>
        <v>46</v>
      </c>
      <c r="B47">
        <v>10</v>
      </c>
      <c r="C47" s="4">
        <v>3983</v>
      </c>
      <c r="D47" s="4">
        <f t="shared" si="1"/>
        <v>22396.105963105958</v>
      </c>
    </row>
    <row r="48" spans="1:4" x14ac:dyDescent="0.25">
      <c r="A48">
        <f t="shared" si="0"/>
        <v>47</v>
      </c>
      <c r="B48">
        <v>11</v>
      </c>
      <c r="C48" s="4">
        <v>5926</v>
      </c>
      <c r="D48" s="4">
        <f t="shared" si="1"/>
        <v>22563.952745602739</v>
      </c>
    </row>
    <row r="49" spans="1:4" x14ac:dyDescent="0.25">
      <c r="A49">
        <f t="shared" si="0"/>
        <v>48</v>
      </c>
      <c r="B49">
        <v>12</v>
      </c>
      <c r="C49" s="4">
        <v>92326</v>
      </c>
      <c r="D49" s="4">
        <f t="shared" si="1"/>
        <v>22731.799528099524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zoomScale="70" zoomScaleNormal="70" workbookViewId="0"/>
  </sheetViews>
  <sheetFormatPr defaultRowHeight="15" x14ac:dyDescent="0.25"/>
  <cols>
    <col min="2" max="2" width="14.28515625" style="4" bestFit="1" customWidth="1"/>
    <col min="5" max="7" width="10.5703125" bestFit="1" customWidth="1"/>
  </cols>
  <sheetData>
    <row r="1" spans="1:7" x14ac:dyDescent="0.25">
      <c r="A1">
        <v>1</v>
      </c>
      <c r="B1" s="4">
        <v>1059190.95</v>
      </c>
      <c r="E1" t="s">
        <v>298</v>
      </c>
      <c r="F1" t="s">
        <v>299</v>
      </c>
      <c r="G1" t="s">
        <v>300</v>
      </c>
    </row>
    <row r="2" spans="1:7" x14ac:dyDescent="0.25">
      <c r="A2">
        <v>2</v>
      </c>
      <c r="B2" s="4">
        <v>1105724.29</v>
      </c>
      <c r="D2">
        <v>1</v>
      </c>
      <c r="E2" s="27">
        <f>+B1</f>
        <v>1059190.95</v>
      </c>
    </row>
    <row r="3" spans="1:7" x14ac:dyDescent="0.25">
      <c r="A3">
        <v>3</v>
      </c>
      <c r="B3" s="4">
        <v>885834.12</v>
      </c>
      <c r="D3">
        <f>+D2+1</f>
        <v>2</v>
      </c>
      <c r="E3" s="27">
        <f>+B2</f>
        <v>1105724.29</v>
      </c>
    </row>
    <row r="4" spans="1:7" x14ac:dyDescent="0.25">
      <c r="A4">
        <v>4</v>
      </c>
      <c r="B4" s="4">
        <v>872060.39</v>
      </c>
      <c r="D4">
        <f t="shared" ref="D4:D67" si="0">+D3+1</f>
        <v>3</v>
      </c>
      <c r="E4" s="27">
        <f t="shared" ref="E4:E36" si="1">+B3</f>
        <v>885834.12</v>
      </c>
      <c r="F4" s="27">
        <f>AVERAGE(E2:E4)</f>
        <v>1016916.4533333335</v>
      </c>
    </row>
    <row r="5" spans="1:7" x14ac:dyDescent="0.25">
      <c r="A5">
        <v>5</v>
      </c>
      <c r="B5" s="4">
        <v>991560.02</v>
      </c>
      <c r="D5">
        <f t="shared" si="0"/>
        <v>4</v>
      </c>
      <c r="E5" s="27">
        <f t="shared" si="1"/>
        <v>872060.39</v>
      </c>
      <c r="F5" s="27">
        <f t="shared" ref="F5:F68" si="2">AVERAGE(E3:E5)</f>
        <v>954539.60000000009</v>
      </c>
    </row>
    <row r="6" spans="1:7" x14ac:dyDescent="0.25">
      <c r="A6">
        <v>6</v>
      </c>
      <c r="B6" s="4">
        <v>928126.63</v>
      </c>
      <c r="D6">
        <f t="shared" si="0"/>
        <v>5</v>
      </c>
      <c r="E6" s="27">
        <f t="shared" si="1"/>
        <v>991560.02</v>
      </c>
      <c r="F6" s="27">
        <f t="shared" si="2"/>
        <v>916484.84333333338</v>
      </c>
    </row>
    <row r="7" spans="1:7" x14ac:dyDescent="0.25">
      <c r="A7">
        <v>7</v>
      </c>
      <c r="B7" s="4">
        <v>979304.06</v>
      </c>
      <c r="D7">
        <f t="shared" si="0"/>
        <v>6</v>
      </c>
      <c r="E7" s="27">
        <f t="shared" si="1"/>
        <v>928126.63</v>
      </c>
      <c r="F7" s="27">
        <f t="shared" si="2"/>
        <v>930582.34666666668</v>
      </c>
      <c r="G7" s="27">
        <f>AVERAGE(E2:E7)</f>
        <v>973749.4</v>
      </c>
    </row>
    <row r="8" spans="1:7" x14ac:dyDescent="0.25">
      <c r="A8">
        <v>8</v>
      </c>
      <c r="B8" s="4">
        <v>1076830.26</v>
      </c>
      <c r="D8">
        <f t="shared" si="0"/>
        <v>7</v>
      </c>
      <c r="E8" s="27">
        <f t="shared" si="1"/>
        <v>979304.06</v>
      </c>
      <c r="F8" s="27">
        <f t="shared" si="2"/>
        <v>966330.23666666669</v>
      </c>
      <c r="G8" s="27">
        <f t="shared" ref="G8:G71" si="3">AVERAGE(E3:E8)</f>
        <v>960434.91833333333</v>
      </c>
    </row>
    <row r="9" spans="1:7" x14ac:dyDescent="0.25">
      <c r="A9">
        <v>9</v>
      </c>
      <c r="B9" s="4">
        <v>975090.64</v>
      </c>
      <c r="D9">
        <f t="shared" si="0"/>
        <v>8</v>
      </c>
      <c r="E9" s="27">
        <f t="shared" si="1"/>
        <v>1076830.26</v>
      </c>
      <c r="F9" s="27">
        <f t="shared" si="2"/>
        <v>994753.65</v>
      </c>
      <c r="G9" s="27">
        <f t="shared" si="3"/>
        <v>955619.2466666667</v>
      </c>
    </row>
    <row r="10" spans="1:7" x14ac:dyDescent="0.25">
      <c r="A10">
        <v>10</v>
      </c>
      <c r="B10" s="4">
        <v>1091044.49</v>
      </c>
      <c r="D10">
        <f t="shared" si="0"/>
        <v>9</v>
      </c>
      <c r="E10" s="27">
        <f t="shared" si="1"/>
        <v>975090.64</v>
      </c>
      <c r="F10" s="27">
        <f t="shared" si="2"/>
        <v>1010408.32</v>
      </c>
      <c r="G10" s="27">
        <f t="shared" si="3"/>
        <v>970495.33333333337</v>
      </c>
    </row>
    <row r="11" spans="1:7" x14ac:dyDescent="0.25">
      <c r="A11">
        <v>11</v>
      </c>
      <c r="B11" s="4">
        <v>1033740.46</v>
      </c>
      <c r="D11">
        <f t="shared" si="0"/>
        <v>10</v>
      </c>
      <c r="E11" s="27">
        <f t="shared" si="1"/>
        <v>1091044.49</v>
      </c>
      <c r="F11" s="27">
        <f t="shared" si="2"/>
        <v>1047655.1299999999</v>
      </c>
      <c r="G11" s="27">
        <f t="shared" si="3"/>
        <v>1006992.6833333332</v>
      </c>
    </row>
    <row r="12" spans="1:7" x14ac:dyDescent="0.25">
      <c r="A12">
        <v>12</v>
      </c>
      <c r="B12" s="4">
        <v>902521.96</v>
      </c>
      <c r="D12">
        <f t="shared" si="0"/>
        <v>11</v>
      </c>
      <c r="E12" s="27">
        <f t="shared" si="1"/>
        <v>1033740.46</v>
      </c>
      <c r="F12" s="27">
        <f t="shared" si="2"/>
        <v>1033291.8633333333</v>
      </c>
      <c r="G12" s="27">
        <f t="shared" si="3"/>
        <v>1014022.7566666667</v>
      </c>
    </row>
    <row r="13" spans="1:7" x14ac:dyDescent="0.25">
      <c r="A13">
        <v>1</v>
      </c>
      <c r="B13" s="4">
        <v>965532.35</v>
      </c>
      <c r="D13">
        <f t="shared" si="0"/>
        <v>12</v>
      </c>
      <c r="E13" s="27">
        <f t="shared" si="1"/>
        <v>902521.96</v>
      </c>
      <c r="F13" s="27">
        <f t="shared" si="2"/>
        <v>1009102.3033333333</v>
      </c>
      <c r="G13" s="27">
        <f t="shared" si="3"/>
        <v>1009755.3116666666</v>
      </c>
    </row>
    <row r="14" spans="1:7" x14ac:dyDescent="0.25">
      <c r="A14">
        <v>2</v>
      </c>
      <c r="B14" s="4">
        <v>1140442.1000000001</v>
      </c>
      <c r="D14">
        <f t="shared" si="0"/>
        <v>13</v>
      </c>
      <c r="E14" s="27">
        <f t="shared" si="1"/>
        <v>965532.35</v>
      </c>
      <c r="F14" s="27">
        <f t="shared" si="2"/>
        <v>967264.92333333334</v>
      </c>
      <c r="G14" s="27">
        <f t="shared" si="3"/>
        <v>1007460.0266666665</v>
      </c>
    </row>
    <row r="15" spans="1:7" x14ac:dyDescent="0.25">
      <c r="A15">
        <v>3</v>
      </c>
      <c r="B15" s="4">
        <v>849097.69</v>
      </c>
      <c r="D15">
        <f t="shared" si="0"/>
        <v>14</v>
      </c>
      <c r="E15" s="27">
        <f t="shared" si="1"/>
        <v>1140442.1000000001</v>
      </c>
      <c r="F15" s="27">
        <f t="shared" si="2"/>
        <v>1002832.1366666667</v>
      </c>
      <c r="G15" s="27">
        <f t="shared" si="3"/>
        <v>1018062</v>
      </c>
    </row>
    <row r="16" spans="1:7" x14ac:dyDescent="0.25">
      <c r="A16">
        <v>4</v>
      </c>
      <c r="B16" s="4">
        <v>1332795.68</v>
      </c>
      <c r="D16">
        <f t="shared" si="0"/>
        <v>15</v>
      </c>
      <c r="E16" s="27">
        <f t="shared" si="1"/>
        <v>849097.69</v>
      </c>
      <c r="F16" s="27">
        <f t="shared" si="2"/>
        <v>985024.04666666675</v>
      </c>
      <c r="G16" s="27">
        <f t="shared" si="3"/>
        <v>997063.17500000016</v>
      </c>
    </row>
    <row r="17" spans="1:7" x14ac:dyDescent="0.25">
      <c r="A17">
        <v>5</v>
      </c>
      <c r="B17" s="4">
        <v>1008477.45</v>
      </c>
      <c r="D17">
        <f t="shared" si="0"/>
        <v>16</v>
      </c>
      <c r="E17" s="27">
        <f t="shared" si="1"/>
        <v>1332795.68</v>
      </c>
      <c r="F17" s="27">
        <f t="shared" si="2"/>
        <v>1107445.1566666665</v>
      </c>
      <c r="G17" s="27">
        <f t="shared" si="3"/>
        <v>1037355.04</v>
      </c>
    </row>
    <row r="18" spans="1:7" x14ac:dyDescent="0.25">
      <c r="A18">
        <v>6</v>
      </c>
      <c r="B18" s="4">
        <v>882544.65</v>
      </c>
      <c r="D18">
        <f t="shared" si="0"/>
        <v>17</v>
      </c>
      <c r="E18" s="27">
        <f t="shared" si="1"/>
        <v>1008477.45</v>
      </c>
      <c r="F18" s="27">
        <f t="shared" si="2"/>
        <v>1063456.9400000002</v>
      </c>
      <c r="G18" s="27">
        <f t="shared" si="3"/>
        <v>1033144.5383333334</v>
      </c>
    </row>
    <row r="19" spans="1:7" x14ac:dyDescent="0.25">
      <c r="A19">
        <v>7</v>
      </c>
      <c r="B19" s="4">
        <v>941564.59</v>
      </c>
      <c r="D19">
        <f t="shared" si="0"/>
        <v>18</v>
      </c>
      <c r="E19" s="27">
        <f t="shared" si="1"/>
        <v>882544.65</v>
      </c>
      <c r="F19" s="27">
        <f t="shared" si="2"/>
        <v>1074605.9266666665</v>
      </c>
      <c r="G19" s="27">
        <f t="shared" si="3"/>
        <v>1029814.9866666668</v>
      </c>
    </row>
    <row r="20" spans="1:7" x14ac:dyDescent="0.25">
      <c r="A20">
        <v>8</v>
      </c>
      <c r="B20" s="4">
        <v>1127590.51</v>
      </c>
      <c r="D20">
        <f t="shared" si="0"/>
        <v>19</v>
      </c>
      <c r="E20" s="27">
        <f t="shared" si="1"/>
        <v>941564.59</v>
      </c>
      <c r="F20" s="27">
        <f t="shared" si="2"/>
        <v>944195.56333333335</v>
      </c>
      <c r="G20" s="27">
        <f t="shared" si="3"/>
        <v>1025820.36</v>
      </c>
    </row>
    <row r="21" spans="1:7" x14ac:dyDescent="0.25">
      <c r="A21">
        <v>9</v>
      </c>
      <c r="B21" s="4">
        <v>1054199.58</v>
      </c>
      <c r="D21">
        <f t="shared" si="0"/>
        <v>20</v>
      </c>
      <c r="E21" s="27">
        <f t="shared" si="1"/>
        <v>1127590.51</v>
      </c>
      <c r="F21" s="27">
        <f t="shared" si="2"/>
        <v>983899.91666666663</v>
      </c>
      <c r="G21" s="27">
        <f t="shared" si="3"/>
        <v>1023678.4283333333</v>
      </c>
    </row>
    <row r="22" spans="1:7" x14ac:dyDescent="0.25">
      <c r="A22">
        <v>10</v>
      </c>
      <c r="B22" s="4">
        <v>1000740.45</v>
      </c>
      <c r="D22">
        <f t="shared" si="0"/>
        <v>21</v>
      </c>
      <c r="E22" s="27">
        <f t="shared" si="1"/>
        <v>1054199.58</v>
      </c>
      <c r="F22" s="27">
        <f t="shared" si="2"/>
        <v>1041118.2266666667</v>
      </c>
      <c r="G22" s="27">
        <f t="shared" si="3"/>
        <v>1057862.0766666667</v>
      </c>
    </row>
    <row r="23" spans="1:7" x14ac:dyDescent="0.25">
      <c r="A23">
        <v>11</v>
      </c>
      <c r="B23" s="4">
        <v>1197589.53</v>
      </c>
      <c r="D23">
        <f t="shared" si="0"/>
        <v>22</v>
      </c>
      <c r="E23" s="27">
        <f t="shared" si="1"/>
        <v>1000740.45</v>
      </c>
      <c r="F23" s="27">
        <f t="shared" si="2"/>
        <v>1060843.5133333334</v>
      </c>
      <c r="G23" s="27">
        <f t="shared" si="3"/>
        <v>1002519.5383333334</v>
      </c>
    </row>
    <row r="24" spans="1:7" x14ac:dyDescent="0.25">
      <c r="A24">
        <v>12</v>
      </c>
      <c r="B24" s="4">
        <v>969323.19</v>
      </c>
      <c r="D24">
        <f t="shared" si="0"/>
        <v>23</v>
      </c>
      <c r="E24" s="27">
        <f t="shared" si="1"/>
        <v>1197589.53</v>
      </c>
      <c r="F24" s="27">
        <f t="shared" si="2"/>
        <v>1084176.52</v>
      </c>
      <c r="G24" s="27">
        <f t="shared" si="3"/>
        <v>1034038.2183333334</v>
      </c>
    </row>
    <row r="25" spans="1:7" x14ac:dyDescent="0.25">
      <c r="A25">
        <v>1</v>
      </c>
      <c r="B25" s="4">
        <v>1027987.77</v>
      </c>
      <c r="D25">
        <f t="shared" si="0"/>
        <v>24</v>
      </c>
      <c r="E25" s="27">
        <f t="shared" si="1"/>
        <v>969323.19</v>
      </c>
      <c r="F25" s="27">
        <f t="shared" si="2"/>
        <v>1055884.3899999999</v>
      </c>
      <c r="G25" s="27">
        <f t="shared" si="3"/>
        <v>1048501.3083333332</v>
      </c>
    </row>
    <row r="26" spans="1:7" x14ac:dyDescent="0.25">
      <c r="A26">
        <v>2</v>
      </c>
      <c r="B26" s="4">
        <v>1253286.03</v>
      </c>
      <c r="D26">
        <f t="shared" si="0"/>
        <v>25</v>
      </c>
      <c r="E26" s="27">
        <f t="shared" si="1"/>
        <v>1027987.77</v>
      </c>
      <c r="F26" s="27">
        <f t="shared" si="2"/>
        <v>1064966.8299999998</v>
      </c>
      <c r="G26" s="27">
        <f t="shared" si="3"/>
        <v>1062905.1716666666</v>
      </c>
    </row>
    <row r="27" spans="1:7" x14ac:dyDescent="0.25">
      <c r="A27">
        <v>3</v>
      </c>
      <c r="B27" s="4">
        <v>896291.03</v>
      </c>
      <c r="D27">
        <f t="shared" si="0"/>
        <v>26</v>
      </c>
      <c r="E27" s="27">
        <f t="shared" si="1"/>
        <v>1253286.03</v>
      </c>
      <c r="F27" s="27">
        <f t="shared" si="2"/>
        <v>1083532.33</v>
      </c>
      <c r="G27" s="27">
        <f t="shared" si="3"/>
        <v>1083854.425</v>
      </c>
    </row>
    <row r="28" spans="1:7" x14ac:dyDescent="0.25">
      <c r="A28">
        <v>4</v>
      </c>
      <c r="B28" s="4">
        <v>927574.7</v>
      </c>
      <c r="D28">
        <f t="shared" si="0"/>
        <v>27</v>
      </c>
      <c r="E28" s="27">
        <f t="shared" si="1"/>
        <v>896291.03</v>
      </c>
      <c r="F28" s="27">
        <f t="shared" si="2"/>
        <v>1059188.2766666666</v>
      </c>
      <c r="G28" s="27">
        <f t="shared" si="3"/>
        <v>1057536.3333333333</v>
      </c>
    </row>
    <row r="29" spans="1:7" x14ac:dyDescent="0.25">
      <c r="A29">
        <v>5</v>
      </c>
      <c r="B29" s="4">
        <v>1129089.27</v>
      </c>
      <c r="D29">
        <f t="shared" si="0"/>
        <v>28</v>
      </c>
      <c r="E29" s="27">
        <f t="shared" si="1"/>
        <v>927574.7</v>
      </c>
      <c r="F29" s="27">
        <f t="shared" si="2"/>
        <v>1025717.2533333333</v>
      </c>
      <c r="G29" s="27">
        <f t="shared" si="3"/>
        <v>1045342.0416666666</v>
      </c>
    </row>
    <row r="30" spans="1:7" x14ac:dyDescent="0.25">
      <c r="A30">
        <v>6</v>
      </c>
      <c r="B30" s="4">
        <v>1094957.17</v>
      </c>
      <c r="D30">
        <f t="shared" si="0"/>
        <v>29</v>
      </c>
      <c r="E30" s="27">
        <f t="shared" si="1"/>
        <v>1129089.27</v>
      </c>
      <c r="F30" s="27">
        <f t="shared" si="2"/>
        <v>984318.33333333337</v>
      </c>
      <c r="G30" s="27">
        <f t="shared" si="3"/>
        <v>1033925.3316666667</v>
      </c>
    </row>
    <row r="31" spans="1:7" x14ac:dyDescent="0.25">
      <c r="A31">
        <v>7</v>
      </c>
      <c r="B31" s="4">
        <v>1068032.8700000001</v>
      </c>
      <c r="D31">
        <f t="shared" si="0"/>
        <v>30</v>
      </c>
      <c r="E31" s="27">
        <f t="shared" si="1"/>
        <v>1094957.17</v>
      </c>
      <c r="F31" s="27">
        <f t="shared" si="2"/>
        <v>1050540.3799999999</v>
      </c>
      <c r="G31" s="27">
        <f t="shared" si="3"/>
        <v>1054864.3283333334</v>
      </c>
    </row>
    <row r="32" spans="1:7" x14ac:dyDescent="0.25">
      <c r="A32">
        <v>8</v>
      </c>
      <c r="B32" s="4">
        <v>1098777.18</v>
      </c>
      <c r="D32">
        <f t="shared" si="0"/>
        <v>31</v>
      </c>
      <c r="E32" s="27">
        <f t="shared" si="1"/>
        <v>1068032.8700000001</v>
      </c>
      <c r="F32" s="27">
        <f t="shared" si="2"/>
        <v>1097359.77</v>
      </c>
      <c r="G32" s="27">
        <f t="shared" si="3"/>
        <v>1061538.5116666665</v>
      </c>
    </row>
    <row r="33" spans="1:7" x14ac:dyDescent="0.25">
      <c r="A33">
        <v>9</v>
      </c>
      <c r="B33" s="4">
        <v>1031898.75</v>
      </c>
      <c r="D33">
        <f t="shared" si="0"/>
        <v>32</v>
      </c>
      <c r="E33" s="27">
        <f t="shared" si="1"/>
        <v>1098777.18</v>
      </c>
      <c r="F33" s="27">
        <f t="shared" si="2"/>
        <v>1087255.74</v>
      </c>
      <c r="G33" s="27">
        <f t="shared" si="3"/>
        <v>1035787.0366666666</v>
      </c>
    </row>
    <row r="34" spans="1:7" x14ac:dyDescent="0.25">
      <c r="A34">
        <v>10</v>
      </c>
      <c r="B34" s="4">
        <v>1092033.8500000001</v>
      </c>
      <c r="D34">
        <f t="shared" si="0"/>
        <v>33</v>
      </c>
      <c r="E34" s="27">
        <f t="shared" si="1"/>
        <v>1031898.75</v>
      </c>
      <c r="F34" s="27">
        <f t="shared" si="2"/>
        <v>1066236.2666666666</v>
      </c>
      <c r="G34" s="27">
        <f t="shared" si="3"/>
        <v>1058388.3233333332</v>
      </c>
    </row>
    <row r="35" spans="1:7" x14ac:dyDescent="0.25">
      <c r="A35">
        <v>11</v>
      </c>
      <c r="B35" s="4">
        <v>1049632.3</v>
      </c>
      <c r="D35">
        <f t="shared" si="0"/>
        <v>34</v>
      </c>
      <c r="E35" s="27">
        <f t="shared" si="1"/>
        <v>1092033.8500000001</v>
      </c>
      <c r="F35" s="27">
        <f t="shared" si="2"/>
        <v>1074236.5933333333</v>
      </c>
      <c r="G35" s="27">
        <f t="shared" si="3"/>
        <v>1085798.1816666666</v>
      </c>
    </row>
    <row r="36" spans="1:7" x14ac:dyDescent="0.25">
      <c r="A36">
        <v>12</v>
      </c>
      <c r="B36" s="4">
        <v>1135025.03</v>
      </c>
      <c r="D36">
        <f t="shared" si="0"/>
        <v>35</v>
      </c>
      <c r="E36" s="27">
        <f t="shared" si="1"/>
        <v>1049632.3</v>
      </c>
      <c r="F36" s="27">
        <f t="shared" si="2"/>
        <v>1057854.9666666668</v>
      </c>
      <c r="G36" s="27">
        <f t="shared" si="3"/>
        <v>1072555.3533333333</v>
      </c>
    </row>
    <row r="37" spans="1:7" x14ac:dyDescent="0.25">
      <c r="A37">
        <v>1</v>
      </c>
      <c r="B37" s="4">
        <v>990769.42</v>
      </c>
      <c r="D37">
        <f t="shared" si="0"/>
        <v>36</v>
      </c>
      <c r="E37" s="27">
        <f>+E25*1.05</f>
        <v>1017789.3495</v>
      </c>
      <c r="F37" s="27">
        <f t="shared" si="2"/>
        <v>1053151.8331666668</v>
      </c>
      <c r="G37" s="27">
        <f t="shared" si="3"/>
        <v>1059694.0499166667</v>
      </c>
    </row>
    <row r="38" spans="1:7" x14ac:dyDescent="0.25">
      <c r="A38">
        <v>2</v>
      </c>
      <c r="B38" s="4">
        <v>1160786.44</v>
      </c>
      <c r="D38">
        <f t="shared" si="0"/>
        <v>37</v>
      </c>
      <c r="E38" s="27">
        <f t="shared" ref="E38:E86" si="4">+E26*1.05</f>
        <v>1079387.1585000001</v>
      </c>
      <c r="F38" s="27">
        <f t="shared" si="2"/>
        <v>1048936.2693333335</v>
      </c>
      <c r="G38" s="27">
        <f t="shared" si="3"/>
        <v>1061586.4313333335</v>
      </c>
    </row>
    <row r="39" spans="1:7" x14ac:dyDescent="0.25">
      <c r="A39">
        <v>3</v>
      </c>
      <c r="B39" s="4">
        <v>852771.81</v>
      </c>
      <c r="D39">
        <f t="shared" si="0"/>
        <v>38</v>
      </c>
      <c r="E39" s="27">
        <f t="shared" si="4"/>
        <v>1315950.3315000001</v>
      </c>
      <c r="F39" s="27">
        <f t="shared" si="2"/>
        <v>1137708.9465000003</v>
      </c>
      <c r="G39" s="27">
        <f t="shared" si="3"/>
        <v>1097781.9565833334</v>
      </c>
    </row>
    <row r="40" spans="1:7" x14ac:dyDescent="0.25">
      <c r="A40">
        <v>4</v>
      </c>
      <c r="B40" s="4">
        <v>973769.86</v>
      </c>
      <c r="D40">
        <f t="shared" si="0"/>
        <v>39</v>
      </c>
      <c r="E40" s="27">
        <f t="shared" si="4"/>
        <v>941105.58150000009</v>
      </c>
      <c r="F40" s="27">
        <f t="shared" si="2"/>
        <v>1112147.6905000003</v>
      </c>
      <c r="G40" s="27">
        <f t="shared" si="3"/>
        <v>1082649.7618333336</v>
      </c>
    </row>
    <row r="41" spans="1:7" x14ac:dyDescent="0.25">
      <c r="A41">
        <v>5</v>
      </c>
      <c r="B41" s="4">
        <v>1110550.27</v>
      </c>
      <c r="D41">
        <f t="shared" si="0"/>
        <v>40</v>
      </c>
      <c r="E41" s="27">
        <f t="shared" si="4"/>
        <v>973953.43499999994</v>
      </c>
      <c r="F41" s="27">
        <f t="shared" si="2"/>
        <v>1077003.1160000002</v>
      </c>
      <c r="G41" s="27">
        <f t="shared" si="3"/>
        <v>1062969.6926666668</v>
      </c>
    </row>
    <row r="42" spans="1:7" x14ac:dyDescent="0.25">
      <c r="A42">
        <v>6</v>
      </c>
      <c r="B42" s="4">
        <v>1010477.91</v>
      </c>
      <c r="D42">
        <f t="shared" si="0"/>
        <v>41</v>
      </c>
      <c r="E42" s="27">
        <f t="shared" si="4"/>
        <v>1185543.7335000001</v>
      </c>
      <c r="F42" s="27">
        <f t="shared" si="2"/>
        <v>1033534.25</v>
      </c>
      <c r="G42" s="27">
        <f t="shared" si="3"/>
        <v>1085621.59825</v>
      </c>
    </row>
    <row r="43" spans="1:7" x14ac:dyDescent="0.25">
      <c r="A43">
        <v>7</v>
      </c>
      <c r="B43" s="4">
        <v>1063524.33</v>
      </c>
      <c r="D43">
        <f t="shared" si="0"/>
        <v>42</v>
      </c>
      <c r="E43" s="27">
        <f t="shared" si="4"/>
        <v>1149705.0285</v>
      </c>
      <c r="F43" s="27">
        <f t="shared" si="2"/>
        <v>1103067.399</v>
      </c>
      <c r="G43" s="27">
        <f t="shared" si="3"/>
        <v>1107607.5447500001</v>
      </c>
    </row>
    <row r="44" spans="1:7" x14ac:dyDescent="0.25">
      <c r="A44">
        <v>8</v>
      </c>
      <c r="B44" s="4">
        <v>1132677.55</v>
      </c>
      <c r="D44">
        <f t="shared" si="0"/>
        <v>43</v>
      </c>
      <c r="E44" s="27">
        <f t="shared" si="4"/>
        <v>1121434.5135000001</v>
      </c>
      <c r="F44" s="27">
        <f t="shared" si="2"/>
        <v>1152227.7585000002</v>
      </c>
      <c r="G44" s="27">
        <f t="shared" si="3"/>
        <v>1114615.4372500002</v>
      </c>
    </row>
    <row r="45" spans="1:7" x14ac:dyDescent="0.25">
      <c r="A45">
        <v>9</v>
      </c>
      <c r="B45" s="4">
        <v>1098469.6000000001</v>
      </c>
      <c r="D45">
        <f t="shared" si="0"/>
        <v>44</v>
      </c>
      <c r="E45" s="27">
        <f t="shared" si="4"/>
        <v>1153716.0389999999</v>
      </c>
      <c r="F45" s="27">
        <f t="shared" si="2"/>
        <v>1141618.527</v>
      </c>
      <c r="G45" s="27">
        <f t="shared" si="3"/>
        <v>1087576.3885000001</v>
      </c>
    </row>
    <row r="46" spans="1:7" x14ac:dyDescent="0.25">
      <c r="A46">
        <v>10</v>
      </c>
      <c r="B46" s="4">
        <v>1139613.81</v>
      </c>
      <c r="D46">
        <f t="shared" si="0"/>
        <v>45</v>
      </c>
      <c r="E46" s="27">
        <f t="shared" si="4"/>
        <v>1083493.6875</v>
      </c>
      <c r="F46" s="27">
        <f t="shared" si="2"/>
        <v>1119548.08</v>
      </c>
      <c r="G46" s="27">
        <f t="shared" si="3"/>
        <v>1111307.7394999999</v>
      </c>
    </row>
    <row r="47" spans="1:7" x14ac:dyDescent="0.25">
      <c r="A47">
        <v>11</v>
      </c>
      <c r="B47" s="4">
        <v>1259371.23</v>
      </c>
      <c r="D47">
        <f t="shared" si="0"/>
        <v>46</v>
      </c>
      <c r="E47" s="27">
        <f t="shared" si="4"/>
        <v>1146635.5425000002</v>
      </c>
      <c r="F47" s="27">
        <f t="shared" si="2"/>
        <v>1127948.4230000002</v>
      </c>
      <c r="G47" s="27">
        <f t="shared" si="3"/>
        <v>1140088.0907500002</v>
      </c>
    </row>
    <row r="48" spans="1:7" x14ac:dyDescent="0.25">
      <c r="A48">
        <v>12</v>
      </c>
      <c r="B48" s="4">
        <v>1191643.47</v>
      </c>
      <c r="D48">
        <f t="shared" si="0"/>
        <v>47</v>
      </c>
      <c r="E48" s="27">
        <f t="shared" si="4"/>
        <v>1102113.915</v>
      </c>
      <c r="F48" s="27">
        <f t="shared" si="2"/>
        <v>1110747.7150000001</v>
      </c>
      <c r="G48" s="27">
        <f t="shared" si="3"/>
        <v>1126183.121</v>
      </c>
    </row>
    <row r="49" spans="1:7" x14ac:dyDescent="0.25">
      <c r="A49">
        <v>1</v>
      </c>
      <c r="B49" s="4">
        <v>996740.52</v>
      </c>
      <c r="D49">
        <f t="shared" si="0"/>
        <v>48</v>
      </c>
      <c r="E49" s="27">
        <f t="shared" si="4"/>
        <v>1068678.8169750001</v>
      </c>
      <c r="F49" s="27">
        <f t="shared" si="2"/>
        <v>1105809.4248250003</v>
      </c>
      <c r="G49" s="27">
        <f t="shared" si="3"/>
        <v>1112678.7524125001</v>
      </c>
    </row>
    <row r="50" spans="1:7" x14ac:dyDescent="0.25">
      <c r="A50">
        <v>2</v>
      </c>
      <c r="B50" s="4">
        <v>1157918.2</v>
      </c>
      <c r="D50">
        <f t="shared" si="0"/>
        <v>49</v>
      </c>
      <c r="E50" s="27">
        <f t="shared" si="4"/>
        <v>1133356.5164250003</v>
      </c>
      <c r="F50" s="27">
        <f t="shared" si="2"/>
        <v>1101383.0828000002</v>
      </c>
      <c r="G50" s="27">
        <f t="shared" si="3"/>
        <v>1114665.7529000002</v>
      </c>
    </row>
    <row r="51" spans="1:7" x14ac:dyDescent="0.25">
      <c r="A51">
        <v>3</v>
      </c>
      <c r="B51" s="4">
        <v>868348.7</v>
      </c>
      <c r="D51">
        <f t="shared" si="0"/>
        <v>50</v>
      </c>
      <c r="E51" s="27">
        <f t="shared" si="4"/>
        <v>1381747.8480750001</v>
      </c>
      <c r="F51" s="27">
        <f t="shared" si="2"/>
        <v>1194594.3938250002</v>
      </c>
      <c r="G51" s="27">
        <f t="shared" si="3"/>
        <v>1152671.0544125002</v>
      </c>
    </row>
    <row r="52" spans="1:7" x14ac:dyDescent="0.25">
      <c r="A52">
        <v>4</v>
      </c>
      <c r="B52" s="4">
        <v>917726.31</v>
      </c>
      <c r="D52">
        <f t="shared" si="0"/>
        <v>51</v>
      </c>
      <c r="E52" s="27">
        <f t="shared" si="4"/>
        <v>988160.86057500017</v>
      </c>
      <c r="F52" s="27">
        <f t="shared" si="2"/>
        <v>1167755.0750250001</v>
      </c>
      <c r="G52" s="27">
        <f t="shared" si="3"/>
        <v>1136782.2499250004</v>
      </c>
    </row>
    <row r="53" spans="1:7" x14ac:dyDescent="0.25">
      <c r="A53">
        <v>5</v>
      </c>
      <c r="B53" s="4">
        <v>1060367.48</v>
      </c>
      <c r="D53">
        <f t="shared" si="0"/>
        <v>52</v>
      </c>
      <c r="E53" s="27">
        <f t="shared" si="4"/>
        <v>1022651.10675</v>
      </c>
      <c r="F53" s="27">
        <f t="shared" si="2"/>
        <v>1130853.2718000002</v>
      </c>
      <c r="G53" s="27">
        <f t="shared" si="3"/>
        <v>1116118.1773000003</v>
      </c>
    </row>
    <row r="54" spans="1:7" x14ac:dyDescent="0.25">
      <c r="A54">
        <v>6</v>
      </c>
      <c r="B54" s="4">
        <v>992061.05</v>
      </c>
      <c r="D54">
        <f t="shared" si="0"/>
        <v>53</v>
      </c>
      <c r="E54" s="27">
        <f t="shared" si="4"/>
        <v>1244820.9201750001</v>
      </c>
      <c r="F54" s="27">
        <f t="shared" si="2"/>
        <v>1085210.9625000001</v>
      </c>
      <c r="G54" s="27">
        <f t="shared" si="3"/>
        <v>1139902.6781625</v>
      </c>
    </row>
    <row r="55" spans="1:7" x14ac:dyDescent="0.25">
      <c r="A55">
        <v>7</v>
      </c>
      <c r="B55" s="4">
        <v>1022908.75</v>
      </c>
      <c r="D55">
        <f t="shared" si="0"/>
        <v>54</v>
      </c>
      <c r="E55" s="27">
        <f t="shared" si="4"/>
        <v>1207190.2799250002</v>
      </c>
      <c r="F55" s="27">
        <f t="shared" si="2"/>
        <v>1158220.7689500002</v>
      </c>
      <c r="G55" s="27">
        <f t="shared" si="3"/>
        <v>1162987.9219875</v>
      </c>
    </row>
    <row r="56" spans="1:7" x14ac:dyDescent="0.25">
      <c r="A56">
        <v>8</v>
      </c>
      <c r="B56" s="4">
        <v>1089237.8</v>
      </c>
      <c r="D56">
        <f t="shared" si="0"/>
        <v>55</v>
      </c>
      <c r="E56" s="27">
        <f t="shared" si="4"/>
        <v>1177506.2391750002</v>
      </c>
      <c r="F56" s="27">
        <f t="shared" si="2"/>
        <v>1209839.1464250002</v>
      </c>
      <c r="G56" s="27">
        <f t="shared" si="3"/>
        <v>1170346.2091125001</v>
      </c>
    </row>
    <row r="57" spans="1:7" x14ac:dyDescent="0.25">
      <c r="A57">
        <v>9</v>
      </c>
      <c r="B57" s="4">
        <v>1080786.6100000001</v>
      </c>
      <c r="D57">
        <f t="shared" si="0"/>
        <v>56</v>
      </c>
      <c r="E57" s="27">
        <f t="shared" si="4"/>
        <v>1211401.8409499999</v>
      </c>
      <c r="F57" s="27">
        <f t="shared" si="2"/>
        <v>1198699.4533500001</v>
      </c>
      <c r="G57" s="27">
        <f t="shared" si="3"/>
        <v>1141955.207925</v>
      </c>
    </row>
    <row r="58" spans="1:7" x14ac:dyDescent="0.25">
      <c r="A58">
        <v>10</v>
      </c>
      <c r="B58" s="4">
        <v>1081617.79</v>
      </c>
      <c r="D58">
        <f t="shared" si="0"/>
        <v>57</v>
      </c>
      <c r="E58" s="27">
        <f t="shared" si="4"/>
        <v>1137668.371875</v>
      </c>
      <c r="F58" s="27">
        <f t="shared" si="2"/>
        <v>1175525.4840000002</v>
      </c>
      <c r="G58" s="27">
        <f t="shared" si="3"/>
        <v>1166873.1264750001</v>
      </c>
    </row>
    <row r="59" spans="1:7" x14ac:dyDescent="0.25">
      <c r="A59">
        <v>11</v>
      </c>
      <c r="B59" s="4">
        <v>1083977.49</v>
      </c>
      <c r="D59">
        <f t="shared" si="0"/>
        <v>58</v>
      </c>
      <c r="E59" s="27">
        <f t="shared" si="4"/>
        <v>1203967.3196250002</v>
      </c>
      <c r="F59" s="27">
        <f t="shared" si="2"/>
        <v>1184345.84415</v>
      </c>
      <c r="G59" s="27">
        <f t="shared" si="3"/>
        <v>1197092.4952875001</v>
      </c>
    </row>
    <row r="60" spans="1:7" x14ac:dyDescent="0.25">
      <c r="A60">
        <v>12</v>
      </c>
      <c r="B60" s="4">
        <v>1016890.59</v>
      </c>
      <c r="D60">
        <f t="shared" si="0"/>
        <v>59</v>
      </c>
      <c r="E60" s="27">
        <f t="shared" si="4"/>
        <v>1157219.61075</v>
      </c>
      <c r="F60" s="27">
        <f t="shared" si="2"/>
        <v>1166285.10075</v>
      </c>
      <c r="G60" s="27">
        <f t="shared" si="3"/>
        <v>1182492.2770500001</v>
      </c>
    </row>
    <row r="61" spans="1:7" x14ac:dyDescent="0.25">
      <c r="A61">
        <v>13</v>
      </c>
      <c r="B61" s="4">
        <v>196143.41</v>
      </c>
      <c r="D61">
        <f t="shared" si="0"/>
        <v>60</v>
      </c>
      <c r="E61" s="27">
        <f t="shared" si="4"/>
        <v>1122112.7578237501</v>
      </c>
      <c r="F61" s="27">
        <f t="shared" si="2"/>
        <v>1161099.8960662503</v>
      </c>
      <c r="G61" s="27">
        <f t="shared" si="3"/>
        <v>1168312.6900331252</v>
      </c>
    </row>
    <row r="62" spans="1:7" x14ac:dyDescent="0.25">
      <c r="D62">
        <f t="shared" si="0"/>
        <v>61</v>
      </c>
      <c r="E62" s="27">
        <f t="shared" si="4"/>
        <v>1190024.3422462502</v>
      </c>
      <c r="F62" s="27">
        <f t="shared" si="2"/>
        <v>1156452.2369400002</v>
      </c>
      <c r="G62" s="27">
        <f t="shared" si="3"/>
        <v>1170399.040545</v>
      </c>
    </row>
    <row r="63" spans="1:7" x14ac:dyDescent="0.25">
      <c r="D63">
        <f t="shared" si="0"/>
        <v>62</v>
      </c>
      <c r="E63" s="27">
        <f t="shared" si="4"/>
        <v>1450835.2404787501</v>
      </c>
      <c r="F63" s="27">
        <f t="shared" si="2"/>
        <v>1254324.1135162504</v>
      </c>
      <c r="G63" s="27">
        <f t="shared" si="3"/>
        <v>1210304.6071331252</v>
      </c>
    </row>
    <row r="64" spans="1:7" x14ac:dyDescent="0.25">
      <c r="D64">
        <f t="shared" si="0"/>
        <v>63</v>
      </c>
      <c r="E64" s="27">
        <f t="shared" si="4"/>
        <v>1037568.9036037503</v>
      </c>
      <c r="F64" s="27">
        <f t="shared" si="2"/>
        <v>1226142.8287762504</v>
      </c>
      <c r="G64" s="27">
        <f t="shared" si="3"/>
        <v>1193621.3624212502</v>
      </c>
    </row>
    <row r="65" spans="4:7" x14ac:dyDescent="0.25">
      <c r="D65">
        <f t="shared" si="0"/>
        <v>64</v>
      </c>
      <c r="E65" s="27">
        <f t="shared" si="4"/>
        <v>1073783.6620875001</v>
      </c>
      <c r="F65" s="27">
        <f t="shared" si="2"/>
        <v>1187395.9353900002</v>
      </c>
      <c r="G65" s="27">
        <f t="shared" si="3"/>
        <v>1171924.0861650002</v>
      </c>
    </row>
    <row r="66" spans="4:7" x14ac:dyDescent="0.25">
      <c r="D66">
        <f t="shared" si="0"/>
        <v>65</v>
      </c>
      <c r="E66" s="27">
        <f t="shared" si="4"/>
        <v>1307061.9661837502</v>
      </c>
      <c r="F66" s="27">
        <f t="shared" si="2"/>
        <v>1139471.5106250001</v>
      </c>
      <c r="G66" s="27">
        <f t="shared" si="3"/>
        <v>1196897.8120706251</v>
      </c>
    </row>
    <row r="67" spans="4:7" x14ac:dyDescent="0.25">
      <c r="D67">
        <f t="shared" si="0"/>
        <v>66</v>
      </c>
      <c r="E67" s="27">
        <f t="shared" si="4"/>
        <v>1267549.7939212502</v>
      </c>
      <c r="F67" s="27">
        <f t="shared" si="2"/>
        <v>1216131.8073974999</v>
      </c>
      <c r="G67" s="27">
        <f t="shared" si="3"/>
        <v>1221137.3180868751</v>
      </c>
    </row>
    <row r="68" spans="4:7" x14ac:dyDescent="0.25">
      <c r="D68">
        <f t="shared" ref="D68:D86" si="5">+D67+1</f>
        <v>67</v>
      </c>
      <c r="E68" s="27">
        <f t="shared" si="4"/>
        <v>1236381.5511337502</v>
      </c>
      <c r="F68" s="27">
        <f t="shared" si="2"/>
        <v>1270331.1037462503</v>
      </c>
      <c r="G68" s="27">
        <f t="shared" si="3"/>
        <v>1228863.519568125</v>
      </c>
    </row>
    <row r="69" spans="4:7" x14ac:dyDescent="0.25">
      <c r="D69">
        <f t="shared" si="5"/>
        <v>68</v>
      </c>
      <c r="E69" s="27">
        <f t="shared" si="4"/>
        <v>1271971.9329974998</v>
      </c>
      <c r="F69" s="27">
        <f t="shared" ref="F69:F86" si="6">AVERAGE(E67:E69)</f>
        <v>1258634.4260175002</v>
      </c>
      <c r="G69" s="27">
        <f t="shared" si="3"/>
        <v>1199052.9683212501</v>
      </c>
    </row>
    <row r="70" spans="4:7" x14ac:dyDescent="0.25">
      <c r="D70">
        <f t="shared" si="5"/>
        <v>69</v>
      </c>
      <c r="E70" s="27">
        <f t="shared" si="4"/>
        <v>1194551.7904687501</v>
      </c>
      <c r="F70" s="27">
        <f t="shared" si="6"/>
        <v>1234301.7582</v>
      </c>
      <c r="G70" s="27">
        <f t="shared" si="3"/>
        <v>1225216.7827987501</v>
      </c>
    </row>
    <row r="71" spans="4:7" x14ac:dyDescent="0.25">
      <c r="D71">
        <f t="shared" si="5"/>
        <v>70</v>
      </c>
      <c r="E71" s="27">
        <f t="shared" si="4"/>
        <v>1264165.6856062503</v>
      </c>
      <c r="F71" s="27">
        <f t="shared" si="6"/>
        <v>1243563.1363575002</v>
      </c>
      <c r="G71" s="27">
        <f t="shared" si="3"/>
        <v>1256947.120051875</v>
      </c>
    </row>
    <row r="72" spans="4:7" x14ac:dyDescent="0.25">
      <c r="D72">
        <f t="shared" si="5"/>
        <v>71</v>
      </c>
      <c r="E72" s="27">
        <f t="shared" si="4"/>
        <v>1215080.5912875</v>
      </c>
      <c r="F72" s="27">
        <f t="shared" si="6"/>
        <v>1224599.3557875</v>
      </c>
      <c r="G72" s="27">
        <f t="shared" ref="G72:G86" si="7">AVERAGE(E67:E72)</f>
        <v>1241616.8909025001</v>
      </c>
    </row>
    <row r="73" spans="4:7" x14ac:dyDescent="0.25">
      <c r="D73">
        <f t="shared" si="5"/>
        <v>72</v>
      </c>
      <c r="E73" s="27">
        <f t="shared" si="4"/>
        <v>1178218.3957149377</v>
      </c>
      <c r="F73" s="27">
        <f t="shared" si="6"/>
        <v>1219154.8908695627</v>
      </c>
      <c r="G73" s="27">
        <f t="shared" si="7"/>
        <v>1226728.3245347815</v>
      </c>
    </row>
    <row r="74" spans="4:7" x14ac:dyDescent="0.25">
      <c r="D74">
        <f t="shared" si="5"/>
        <v>73</v>
      </c>
      <c r="E74" s="27">
        <f t="shared" si="4"/>
        <v>1249525.5593585628</v>
      </c>
      <c r="F74" s="27">
        <f t="shared" si="6"/>
        <v>1214274.8487870002</v>
      </c>
      <c r="G74" s="27">
        <f t="shared" si="7"/>
        <v>1228918.9925722501</v>
      </c>
    </row>
    <row r="75" spans="4:7" x14ac:dyDescent="0.25">
      <c r="D75">
        <f t="shared" si="5"/>
        <v>74</v>
      </c>
      <c r="E75" s="27">
        <f t="shared" si="4"/>
        <v>1523377.0025026877</v>
      </c>
      <c r="F75" s="27">
        <f t="shared" si="6"/>
        <v>1317040.3191920628</v>
      </c>
      <c r="G75" s="27">
        <f t="shared" si="7"/>
        <v>1270819.8374897812</v>
      </c>
    </row>
    <row r="76" spans="4:7" x14ac:dyDescent="0.25">
      <c r="D76">
        <f t="shared" si="5"/>
        <v>75</v>
      </c>
      <c r="E76" s="27">
        <f t="shared" si="4"/>
        <v>1089447.3487839377</v>
      </c>
      <c r="F76" s="27">
        <f t="shared" si="6"/>
        <v>1287449.9702150628</v>
      </c>
      <c r="G76" s="27">
        <f t="shared" si="7"/>
        <v>1253302.4305423128</v>
      </c>
    </row>
    <row r="77" spans="4:7" x14ac:dyDescent="0.25">
      <c r="D77">
        <f t="shared" si="5"/>
        <v>76</v>
      </c>
      <c r="E77" s="27">
        <f t="shared" si="4"/>
        <v>1127472.8451918752</v>
      </c>
      <c r="F77" s="27">
        <f t="shared" si="6"/>
        <v>1246765.7321595002</v>
      </c>
      <c r="G77" s="27">
        <f t="shared" si="7"/>
        <v>1230520.2904732504</v>
      </c>
    </row>
    <row r="78" spans="4:7" x14ac:dyDescent="0.25">
      <c r="D78">
        <f t="shared" si="5"/>
        <v>77</v>
      </c>
      <c r="E78" s="27">
        <f t="shared" si="4"/>
        <v>1372415.0644929376</v>
      </c>
      <c r="F78" s="27">
        <f t="shared" si="6"/>
        <v>1196445.0861562502</v>
      </c>
      <c r="G78" s="27">
        <f t="shared" si="7"/>
        <v>1256742.7026741563</v>
      </c>
    </row>
    <row r="79" spans="4:7" x14ac:dyDescent="0.25">
      <c r="D79">
        <f t="shared" si="5"/>
        <v>78</v>
      </c>
      <c r="E79" s="27">
        <f t="shared" si="4"/>
        <v>1330927.2836173128</v>
      </c>
      <c r="F79" s="27">
        <f t="shared" si="6"/>
        <v>1276938.3977673752</v>
      </c>
      <c r="G79" s="27">
        <f t="shared" si="7"/>
        <v>1282194.1839912191</v>
      </c>
    </row>
    <row r="80" spans="4:7" x14ac:dyDescent="0.25">
      <c r="D80">
        <f t="shared" si="5"/>
        <v>79</v>
      </c>
      <c r="E80" s="27">
        <f t="shared" si="4"/>
        <v>1298200.6286904379</v>
      </c>
      <c r="F80" s="27">
        <f t="shared" si="6"/>
        <v>1333847.6589335627</v>
      </c>
      <c r="G80" s="27">
        <f t="shared" si="7"/>
        <v>1290306.6955465314</v>
      </c>
    </row>
    <row r="81" spans="4:7" x14ac:dyDescent="0.25">
      <c r="D81">
        <f t="shared" si="5"/>
        <v>80</v>
      </c>
      <c r="E81" s="27">
        <f t="shared" si="4"/>
        <v>1335570.5296473748</v>
      </c>
      <c r="F81" s="27">
        <f t="shared" si="6"/>
        <v>1321566.1473183751</v>
      </c>
      <c r="G81" s="27">
        <f t="shared" si="7"/>
        <v>1259005.6167373126</v>
      </c>
    </row>
    <row r="82" spans="4:7" x14ac:dyDescent="0.25">
      <c r="D82">
        <f t="shared" si="5"/>
        <v>81</v>
      </c>
      <c r="E82" s="27">
        <f t="shared" si="4"/>
        <v>1254279.3799921877</v>
      </c>
      <c r="F82" s="27">
        <f t="shared" si="6"/>
        <v>1296016.8461100003</v>
      </c>
      <c r="G82" s="27">
        <f t="shared" si="7"/>
        <v>1286477.6219386875</v>
      </c>
    </row>
    <row r="83" spans="4:7" x14ac:dyDescent="0.25">
      <c r="D83">
        <f t="shared" si="5"/>
        <v>82</v>
      </c>
      <c r="E83" s="27">
        <f t="shared" si="4"/>
        <v>1327373.9698865628</v>
      </c>
      <c r="F83" s="27">
        <f t="shared" si="6"/>
        <v>1305741.2931753751</v>
      </c>
      <c r="G83" s="27">
        <f t="shared" si="7"/>
        <v>1319794.4760544689</v>
      </c>
    </row>
    <row r="84" spans="4:7" x14ac:dyDescent="0.25">
      <c r="D84">
        <f t="shared" si="5"/>
        <v>83</v>
      </c>
      <c r="E84" s="27">
        <f t="shared" si="4"/>
        <v>1275834.620851875</v>
      </c>
      <c r="F84" s="27">
        <f t="shared" si="6"/>
        <v>1285829.3235768753</v>
      </c>
      <c r="G84" s="27">
        <f t="shared" si="7"/>
        <v>1303697.7354476252</v>
      </c>
    </row>
    <row r="85" spans="4:7" x14ac:dyDescent="0.25">
      <c r="D85">
        <f t="shared" si="5"/>
        <v>84</v>
      </c>
      <c r="E85" s="27">
        <f t="shared" si="4"/>
        <v>1237129.3155006845</v>
      </c>
      <c r="F85" s="27">
        <f t="shared" si="6"/>
        <v>1280112.6354130409</v>
      </c>
      <c r="G85" s="27">
        <f t="shared" si="7"/>
        <v>1288064.7407615206</v>
      </c>
    </row>
    <row r="86" spans="4:7" x14ac:dyDescent="0.25">
      <c r="D86">
        <f t="shared" si="5"/>
        <v>85</v>
      </c>
      <c r="E86" s="27">
        <f t="shared" si="4"/>
        <v>1312001.837326491</v>
      </c>
      <c r="F86" s="27">
        <f t="shared" si="6"/>
        <v>1274988.5912263503</v>
      </c>
      <c r="G86" s="27">
        <f t="shared" si="7"/>
        <v>1290364.9422008628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zoomScale="70" zoomScaleNormal="70" workbookViewId="0">
      <selection activeCell="V46" sqref="V46"/>
    </sheetView>
  </sheetViews>
  <sheetFormatPr defaultRowHeight="15" x14ac:dyDescent="0.25"/>
  <cols>
    <col min="2" max="2" width="14.28515625" style="4" bestFit="1" customWidth="1"/>
    <col min="5" max="7" width="10.5703125" bestFit="1" customWidth="1"/>
  </cols>
  <sheetData>
    <row r="1" spans="1:7" x14ac:dyDescent="0.25">
      <c r="A1">
        <v>1</v>
      </c>
      <c r="B1" s="4">
        <v>1059190.95</v>
      </c>
      <c r="E1" t="s">
        <v>298</v>
      </c>
      <c r="F1" t="s">
        <v>299</v>
      </c>
      <c r="G1" t="s">
        <v>300</v>
      </c>
    </row>
    <row r="2" spans="1:7" x14ac:dyDescent="0.25">
      <c r="A2">
        <v>2</v>
      </c>
      <c r="B2" s="4">
        <v>1105724.29</v>
      </c>
      <c r="D2">
        <v>1</v>
      </c>
      <c r="E2" s="27">
        <f>+B1</f>
        <v>1059190.95</v>
      </c>
    </row>
    <row r="3" spans="1:7" x14ac:dyDescent="0.25">
      <c r="A3">
        <v>3</v>
      </c>
      <c r="B3" s="4">
        <v>885834.12</v>
      </c>
      <c r="D3">
        <f>+D2+1</f>
        <v>2</v>
      </c>
      <c r="E3" s="27">
        <f>+B2</f>
        <v>1105724.29</v>
      </c>
    </row>
    <row r="4" spans="1:7" x14ac:dyDescent="0.25">
      <c r="A4">
        <v>4</v>
      </c>
      <c r="B4" s="4">
        <v>872060.39</v>
      </c>
      <c r="D4">
        <f t="shared" ref="D4:D67" si="0">+D3+1</f>
        <v>3</v>
      </c>
      <c r="E4" s="27">
        <f t="shared" ref="E4:E36" si="1">+B3</f>
        <v>885834.12</v>
      </c>
      <c r="F4" s="27">
        <f>AVERAGE(E2:E4)</f>
        <v>1016916.4533333335</v>
      </c>
    </row>
    <row r="5" spans="1:7" x14ac:dyDescent="0.25">
      <c r="A5">
        <v>5</v>
      </c>
      <c r="B5" s="4">
        <v>991560.02</v>
      </c>
      <c r="D5">
        <f t="shared" si="0"/>
        <v>4</v>
      </c>
      <c r="E5" s="27">
        <f t="shared" si="1"/>
        <v>872060.39</v>
      </c>
      <c r="F5" s="27">
        <f t="shared" ref="F5:F68" si="2">AVERAGE(E3:E5)</f>
        <v>954539.60000000009</v>
      </c>
    </row>
    <row r="6" spans="1:7" x14ac:dyDescent="0.25">
      <c r="A6">
        <v>6</v>
      </c>
      <c r="B6" s="4">
        <v>928126.63</v>
      </c>
      <c r="D6">
        <f t="shared" si="0"/>
        <v>5</v>
      </c>
      <c r="E6" s="27">
        <f t="shared" si="1"/>
        <v>991560.02</v>
      </c>
      <c r="F6" s="27">
        <f t="shared" si="2"/>
        <v>916484.84333333338</v>
      </c>
    </row>
    <row r="7" spans="1:7" x14ac:dyDescent="0.25">
      <c r="A7">
        <v>7</v>
      </c>
      <c r="B7" s="4">
        <v>979304.06</v>
      </c>
      <c r="D7">
        <f t="shared" si="0"/>
        <v>6</v>
      </c>
      <c r="E7" s="27">
        <f t="shared" si="1"/>
        <v>928126.63</v>
      </c>
      <c r="F7" s="27">
        <f t="shared" si="2"/>
        <v>930582.34666666668</v>
      </c>
      <c r="G7" s="27">
        <f>AVERAGE(E2:E7)</f>
        <v>973749.4</v>
      </c>
    </row>
    <row r="8" spans="1:7" x14ac:dyDescent="0.25">
      <c r="A8">
        <v>8</v>
      </c>
      <c r="B8" s="4">
        <v>1076830.26</v>
      </c>
      <c r="D8">
        <f t="shared" si="0"/>
        <v>7</v>
      </c>
      <c r="E8" s="27">
        <f t="shared" si="1"/>
        <v>979304.06</v>
      </c>
      <c r="F8" s="27">
        <f t="shared" si="2"/>
        <v>966330.23666666669</v>
      </c>
      <c r="G8" s="27">
        <f t="shared" ref="G8:G71" si="3">AVERAGE(E3:E8)</f>
        <v>960434.91833333333</v>
      </c>
    </row>
    <row r="9" spans="1:7" x14ac:dyDescent="0.25">
      <c r="A9">
        <v>9</v>
      </c>
      <c r="B9" s="4">
        <v>975090.64</v>
      </c>
      <c r="D9">
        <f t="shared" si="0"/>
        <v>8</v>
      </c>
      <c r="E9" s="27">
        <f t="shared" si="1"/>
        <v>1076830.26</v>
      </c>
      <c r="F9" s="27">
        <f t="shared" si="2"/>
        <v>994753.65</v>
      </c>
      <c r="G9" s="27">
        <f t="shared" si="3"/>
        <v>955619.2466666667</v>
      </c>
    </row>
    <row r="10" spans="1:7" x14ac:dyDescent="0.25">
      <c r="A10">
        <v>10</v>
      </c>
      <c r="B10" s="4">
        <v>1091044.49</v>
      </c>
      <c r="D10">
        <f t="shared" si="0"/>
        <v>9</v>
      </c>
      <c r="E10" s="27">
        <f t="shared" si="1"/>
        <v>975090.64</v>
      </c>
      <c r="F10" s="27">
        <f t="shared" si="2"/>
        <v>1010408.32</v>
      </c>
      <c r="G10" s="27">
        <f t="shared" si="3"/>
        <v>970495.33333333337</v>
      </c>
    </row>
    <row r="11" spans="1:7" x14ac:dyDescent="0.25">
      <c r="A11">
        <v>11</v>
      </c>
      <c r="B11" s="4">
        <v>1033740.46</v>
      </c>
      <c r="D11">
        <f t="shared" si="0"/>
        <v>10</v>
      </c>
      <c r="E11" s="27">
        <f t="shared" si="1"/>
        <v>1091044.49</v>
      </c>
      <c r="F11" s="27">
        <f t="shared" si="2"/>
        <v>1047655.1299999999</v>
      </c>
      <c r="G11" s="27">
        <f t="shared" si="3"/>
        <v>1006992.6833333332</v>
      </c>
    </row>
    <row r="12" spans="1:7" x14ac:dyDescent="0.25">
      <c r="A12">
        <v>12</v>
      </c>
      <c r="B12" s="4">
        <v>902521.96</v>
      </c>
      <c r="D12">
        <f t="shared" si="0"/>
        <v>11</v>
      </c>
      <c r="E12" s="27">
        <f t="shared" si="1"/>
        <v>1033740.46</v>
      </c>
      <c r="F12" s="27">
        <f t="shared" si="2"/>
        <v>1033291.8633333333</v>
      </c>
      <c r="G12" s="27">
        <f t="shared" si="3"/>
        <v>1014022.7566666667</v>
      </c>
    </row>
    <row r="13" spans="1:7" x14ac:dyDescent="0.25">
      <c r="A13">
        <v>1</v>
      </c>
      <c r="B13" s="4">
        <v>965532.35</v>
      </c>
      <c r="D13">
        <f t="shared" si="0"/>
        <v>12</v>
      </c>
      <c r="E13" s="27">
        <f t="shared" si="1"/>
        <v>902521.96</v>
      </c>
      <c r="F13" s="27">
        <f t="shared" si="2"/>
        <v>1009102.3033333333</v>
      </c>
      <c r="G13" s="27">
        <f t="shared" si="3"/>
        <v>1009755.3116666666</v>
      </c>
    </row>
    <row r="14" spans="1:7" x14ac:dyDescent="0.25">
      <c r="A14">
        <v>2</v>
      </c>
      <c r="B14" s="4">
        <v>1140442.1000000001</v>
      </c>
      <c r="D14">
        <f t="shared" si="0"/>
        <v>13</v>
      </c>
      <c r="E14" s="27">
        <f t="shared" si="1"/>
        <v>965532.35</v>
      </c>
      <c r="F14" s="27">
        <f t="shared" si="2"/>
        <v>967264.92333333334</v>
      </c>
      <c r="G14" s="27">
        <f t="shared" si="3"/>
        <v>1007460.0266666665</v>
      </c>
    </row>
    <row r="15" spans="1:7" x14ac:dyDescent="0.25">
      <c r="A15">
        <v>3</v>
      </c>
      <c r="B15" s="4">
        <v>849097.69</v>
      </c>
      <c r="D15">
        <f t="shared" si="0"/>
        <v>14</v>
      </c>
      <c r="E15" s="27">
        <f t="shared" si="1"/>
        <v>1140442.1000000001</v>
      </c>
      <c r="F15" s="27">
        <f t="shared" si="2"/>
        <v>1002832.1366666667</v>
      </c>
      <c r="G15" s="27">
        <f t="shared" si="3"/>
        <v>1018062</v>
      </c>
    </row>
    <row r="16" spans="1:7" x14ac:dyDescent="0.25">
      <c r="A16">
        <v>4</v>
      </c>
      <c r="B16" s="4">
        <v>1332795.68</v>
      </c>
      <c r="D16">
        <f t="shared" si="0"/>
        <v>15</v>
      </c>
      <c r="E16" s="27">
        <f t="shared" si="1"/>
        <v>849097.69</v>
      </c>
      <c r="F16" s="27">
        <f t="shared" si="2"/>
        <v>985024.04666666675</v>
      </c>
      <c r="G16" s="27">
        <f t="shared" si="3"/>
        <v>997063.17500000016</v>
      </c>
    </row>
    <row r="17" spans="1:7" x14ac:dyDescent="0.25">
      <c r="A17">
        <v>5</v>
      </c>
      <c r="B17" s="4">
        <v>1008477.45</v>
      </c>
      <c r="D17">
        <f t="shared" si="0"/>
        <v>16</v>
      </c>
      <c r="E17" s="27">
        <f t="shared" si="1"/>
        <v>1332795.68</v>
      </c>
      <c r="F17" s="27">
        <f t="shared" si="2"/>
        <v>1107445.1566666665</v>
      </c>
      <c r="G17" s="27">
        <f t="shared" si="3"/>
        <v>1037355.04</v>
      </c>
    </row>
    <row r="18" spans="1:7" x14ac:dyDescent="0.25">
      <c r="A18">
        <v>6</v>
      </c>
      <c r="B18" s="4">
        <v>882544.65</v>
      </c>
      <c r="D18">
        <f t="shared" si="0"/>
        <v>17</v>
      </c>
      <c r="E18" s="27">
        <f t="shared" si="1"/>
        <v>1008477.45</v>
      </c>
      <c r="F18" s="27">
        <f t="shared" si="2"/>
        <v>1063456.9400000002</v>
      </c>
      <c r="G18" s="27">
        <f t="shared" si="3"/>
        <v>1033144.5383333334</v>
      </c>
    </row>
    <row r="19" spans="1:7" x14ac:dyDescent="0.25">
      <c r="A19">
        <v>7</v>
      </c>
      <c r="B19" s="4">
        <v>941564.59</v>
      </c>
      <c r="D19">
        <f t="shared" si="0"/>
        <v>18</v>
      </c>
      <c r="E19" s="27">
        <f t="shared" si="1"/>
        <v>882544.65</v>
      </c>
      <c r="F19" s="27">
        <f t="shared" si="2"/>
        <v>1074605.9266666665</v>
      </c>
      <c r="G19" s="27">
        <f t="shared" si="3"/>
        <v>1029814.9866666668</v>
      </c>
    </row>
    <row r="20" spans="1:7" x14ac:dyDescent="0.25">
      <c r="A20">
        <v>8</v>
      </c>
      <c r="B20" s="4">
        <v>1127590.51</v>
      </c>
      <c r="D20">
        <f t="shared" si="0"/>
        <v>19</v>
      </c>
      <c r="E20" s="27">
        <f t="shared" si="1"/>
        <v>941564.59</v>
      </c>
      <c r="F20" s="27">
        <f t="shared" si="2"/>
        <v>944195.56333333335</v>
      </c>
      <c r="G20" s="27">
        <f t="shared" si="3"/>
        <v>1025820.36</v>
      </c>
    </row>
    <row r="21" spans="1:7" x14ac:dyDescent="0.25">
      <c r="A21">
        <v>9</v>
      </c>
      <c r="B21" s="4">
        <v>1054199.58</v>
      </c>
      <c r="D21">
        <f t="shared" si="0"/>
        <v>20</v>
      </c>
      <c r="E21" s="27">
        <f t="shared" si="1"/>
        <v>1127590.51</v>
      </c>
      <c r="F21" s="27">
        <f t="shared" si="2"/>
        <v>983899.91666666663</v>
      </c>
      <c r="G21" s="27">
        <f t="shared" si="3"/>
        <v>1023678.4283333333</v>
      </c>
    </row>
    <row r="22" spans="1:7" x14ac:dyDescent="0.25">
      <c r="A22">
        <v>10</v>
      </c>
      <c r="B22" s="4">
        <v>1000740.45</v>
      </c>
      <c r="D22">
        <f t="shared" si="0"/>
        <v>21</v>
      </c>
      <c r="E22" s="27">
        <f t="shared" si="1"/>
        <v>1054199.58</v>
      </c>
      <c r="F22" s="27">
        <f t="shared" si="2"/>
        <v>1041118.2266666667</v>
      </c>
      <c r="G22" s="27">
        <f t="shared" si="3"/>
        <v>1057862.0766666667</v>
      </c>
    </row>
    <row r="23" spans="1:7" x14ac:dyDescent="0.25">
      <c r="A23">
        <v>11</v>
      </c>
      <c r="B23" s="4">
        <v>1197589.53</v>
      </c>
      <c r="D23">
        <f t="shared" si="0"/>
        <v>22</v>
      </c>
      <c r="E23" s="27">
        <f t="shared" si="1"/>
        <v>1000740.45</v>
      </c>
      <c r="F23" s="27">
        <f t="shared" si="2"/>
        <v>1060843.5133333334</v>
      </c>
      <c r="G23" s="27">
        <f t="shared" si="3"/>
        <v>1002519.5383333334</v>
      </c>
    </row>
    <row r="24" spans="1:7" x14ac:dyDescent="0.25">
      <c r="A24">
        <v>12</v>
      </c>
      <c r="B24" s="4">
        <v>969323.19</v>
      </c>
      <c r="D24">
        <f t="shared" si="0"/>
        <v>23</v>
      </c>
      <c r="E24" s="27">
        <f t="shared" si="1"/>
        <v>1197589.53</v>
      </c>
      <c r="F24" s="27">
        <f t="shared" si="2"/>
        <v>1084176.52</v>
      </c>
      <c r="G24" s="27">
        <f t="shared" si="3"/>
        <v>1034038.2183333334</v>
      </c>
    </row>
    <row r="25" spans="1:7" x14ac:dyDescent="0.25">
      <c r="A25">
        <v>1</v>
      </c>
      <c r="B25" s="4">
        <v>1027987.77</v>
      </c>
      <c r="D25">
        <f t="shared" si="0"/>
        <v>24</v>
      </c>
      <c r="E25" s="27">
        <f t="shared" si="1"/>
        <v>969323.19</v>
      </c>
      <c r="F25" s="27">
        <f t="shared" si="2"/>
        <v>1055884.3899999999</v>
      </c>
      <c r="G25" s="27">
        <f t="shared" si="3"/>
        <v>1048501.3083333332</v>
      </c>
    </row>
    <row r="26" spans="1:7" x14ac:dyDescent="0.25">
      <c r="A26">
        <v>2</v>
      </c>
      <c r="B26" s="4">
        <v>1253286.03</v>
      </c>
      <c r="D26">
        <f t="shared" si="0"/>
        <v>25</v>
      </c>
      <c r="E26" s="27">
        <f t="shared" si="1"/>
        <v>1027987.77</v>
      </c>
      <c r="F26" s="27">
        <f t="shared" si="2"/>
        <v>1064966.8299999998</v>
      </c>
      <c r="G26" s="27">
        <f t="shared" si="3"/>
        <v>1062905.1716666666</v>
      </c>
    </row>
    <row r="27" spans="1:7" x14ac:dyDescent="0.25">
      <c r="A27">
        <v>3</v>
      </c>
      <c r="B27" s="4">
        <v>896291.03</v>
      </c>
      <c r="D27">
        <f t="shared" si="0"/>
        <v>26</v>
      </c>
      <c r="E27" s="27">
        <f t="shared" si="1"/>
        <v>1253286.03</v>
      </c>
      <c r="F27" s="27">
        <f t="shared" si="2"/>
        <v>1083532.33</v>
      </c>
      <c r="G27" s="27">
        <f t="shared" si="3"/>
        <v>1083854.425</v>
      </c>
    </row>
    <row r="28" spans="1:7" x14ac:dyDescent="0.25">
      <c r="A28">
        <v>4</v>
      </c>
      <c r="B28" s="4">
        <v>927574.7</v>
      </c>
      <c r="D28">
        <f t="shared" si="0"/>
        <v>27</v>
      </c>
      <c r="E28" s="27">
        <f t="shared" si="1"/>
        <v>896291.03</v>
      </c>
      <c r="F28" s="27">
        <f t="shared" si="2"/>
        <v>1059188.2766666666</v>
      </c>
      <c r="G28" s="27">
        <f t="shared" si="3"/>
        <v>1057536.3333333333</v>
      </c>
    </row>
    <row r="29" spans="1:7" x14ac:dyDescent="0.25">
      <c r="A29">
        <v>5</v>
      </c>
      <c r="B29" s="4">
        <v>1129089.27</v>
      </c>
      <c r="D29">
        <f t="shared" si="0"/>
        <v>28</v>
      </c>
      <c r="E29" s="27">
        <f t="shared" si="1"/>
        <v>927574.7</v>
      </c>
      <c r="F29" s="27">
        <f t="shared" si="2"/>
        <v>1025717.2533333333</v>
      </c>
      <c r="G29" s="27">
        <f t="shared" si="3"/>
        <v>1045342.0416666666</v>
      </c>
    </row>
    <row r="30" spans="1:7" x14ac:dyDescent="0.25">
      <c r="A30">
        <v>6</v>
      </c>
      <c r="B30" s="4">
        <v>1094957.17</v>
      </c>
      <c r="D30">
        <f t="shared" si="0"/>
        <v>29</v>
      </c>
      <c r="E30" s="27">
        <f t="shared" si="1"/>
        <v>1129089.27</v>
      </c>
      <c r="F30" s="27">
        <f t="shared" si="2"/>
        <v>984318.33333333337</v>
      </c>
      <c r="G30" s="27">
        <f t="shared" si="3"/>
        <v>1033925.3316666667</v>
      </c>
    </row>
    <row r="31" spans="1:7" x14ac:dyDescent="0.25">
      <c r="A31">
        <v>7</v>
      </c>
      <c r="B31" s="4">
        <v>1068032.8700000001</v>
      </c>
      <c r="D31">
        <f t="shared" si="0"/>
        <v>30</v>
      </c>
      <c r="E31" s="27">
        <f t="shared" si="1"/>
        <v>1094957.17</v>
      </c>
      <c r="F31" s="27">
        <f t="shared" si="2"/>
        <v>1050540.3799999999</v>
      </c>
      <c r="G31" s="27">
        <f t="shared" si="3"/>
        <v>1054864.3283333334</v>
      </c>
    </row>
    <row r="32" spans="1:7" x14ac:dyDescent="0.25">
      <c r="A32">
        <v>8</v>
      </c>
      <c r="B32" s="4">
        <v>1098777.18</v>
      </c>
      <c r="D32">
        <f t="shared" si="0"/>
        <v>31</v>
      </c>
      <c r="E32" s="27">
        <f t="shared" si="1"/>
        <v>1068032.8700000001</v>
      </c>
      <c r="F32" s="27">
        <f t="shared" si="2"/>
        <v>1097359.77</v>
      </c>
      <c r="G32" s="27">
        <f t="shared" si="3"/>
        <v>1061538.5116666665</v>
      </c>
    </row>
    <row r="33" spans="1:7" x14ac:dyDescent="0.25">
      <c r="A33">
        <v>9</v>
      </c>
      <c r="B33" s="4">
        <v>1031898.75</v>
      </c>
      <c r="D33">
        <f t="shared" si="0"/>
        <v>32</v>
      </c>
      <c r="E33" s="27">
        <f t="shared" si="1"/>
        <v>1098777.18</v>
      </c>
      <c r="F33" s="27">
        <f t="shared" si="2"/>
        <v>1087255.74</v>
      </c>
      <c r="G33" s="27">
        <f t="shared" si="3"/>
        <v>1035787.0366666666</v>
      </c>
    </row>
    <row r="34" spans="1:7" x14ac:dyDescent="0.25">
      <c r="A34">
        <v>10</v>
      </c>
      <c r="B34" s="4">
        <v>1092033.8500000001</v>
      </c>
      <c r="D34">
        <f t="shared" si="0"/>
        <v>33</v>
      </c>
      <c r="E34" s="27">
        <f t="shared" si="1"/>
        <v>1031898.75</v>
      </c>
      <c r="F34" s="27">
        <f t="shared" si="2"/>
        <v>1066236.2666666666</v>
      </c>
      <c r="G34" s="27">
        <f t="shared" si="3"/>
        <v>1058388.3233333332</v>
      </c>
    </row>
    <row r="35" spans="1:7" x14ac:dyDescent="0.25">
      <c r="A35">
        <v>11</v>
      </c>
      <c r="B35" s="4">
        <v>1049632.3</v>
      </c>
      <c r="D35">
        <f t="shared" si="0"/>
        <v>34</v>
      </c>
      <c r="E35" s="27">
        <f t="shared" si="1"/>
        <v>1092033.8500000001</v>
      </c>
      <c r="F35" s="27">
        <f t="shared" si="2"/>
        <v>1074236.5933333333</v>
      </c>
      <c r="G35" s="27">
        <f t="shared" si="3"/>
        <v>1085798.1816666666</v>
      </c>
    </row>
    <row r="36" spans="1:7" x14ac:dyDescent="0.25">
      <c r="A36">
        <v>12</v>
      </c>
      <c r="B36" s="4">
        <v>1135025.03</v>
      </c>
      <c r="D36">
        <f t="shared" si="0"/>
        <v>35</v>
      </c>
      <c r="E36" s="27">
        <f t="shared" si="1"/>
        <v>1049632.3</v>
      </c>
      <c r="F36" s="27">
        <f t="shared" si="2"/>
        <v>1057854.9666666668</v>
      </c>
      <c r="G36" s="27">
        <f t="shared" si="3"/>
        <v>1072555.3533333333</v>
      </c>
    </row>
    <row r="37" spans="1:7" x14ac:dyDescent="0.25">
      <c r="A37">
        <v>1</v>
      </c>
      <c r="B37" s="4">
        <v>990769.42</v>
      </c>
      <c r="D37">
        <f t="shared" si="0"/>
        <v>36</v>
      </c>
      <c r="E37" s="27">
        <f>+E25*1.05</f>
        <v>1017789.3495</v>
      </c>
      <c r="F37" s="27">
        <f t="shared" si="2"/>
        <v>1053151.8331666668</v>
      </c>
      <c r="G37" s="27">
        <f t="shared" si="3"/>
        <v>1059694.0499166667</v>
      </c>
    </row>
    <row r="38" spans="1:7" x14ac:dyDescent="0.25">
      <c r="A38">
        <v>2</v>
      </c>
      <c r="B38" s="4">
        <v>1160786.44</v>
      </c>
      <c r="D38">
        <f t="shared" si="0"/>
        <v>37</v>
      </c>
      <c r="E38" s="27">
        <f t="shared" ref="E38:E86" si="4">+E26*1.05</f>
        <v>1079387.1585000001</v>
      </c>
      <c r="F38" s="27">
        <f t="shared" si="2"/>
        <v>1048936.2693333335</v>
      </c>
      <c r="G38" s="27">
        <f t="shared" si="3"/>
        <v>1061586.4313333335</v>
      </c>
    </row>
    <row r="39" spans="1:7" x14ac:dyDescent="0.25">
      <c r="A39">
        <v>3</v>
      </c>
      <c r="B39" s="4">
        <v>852771.81</v>
      </c>
      <c r="D39">
        <f t="shared" si="0"/>
        <v>38</v>
      </c>
      <c r="E39" s="27">
        <f t="shared" si="4"/>
        <v>1315950.3315000001</v>
      </c>
      <c r="F39" s="27">
        <f t="shared" si="2"/>
        <v>1137708.9465000003</v>
      </c>
      <c r="G39" s="27">
        <f t="shared" si="3"/>
        <v>1097781.9565833334</v>
      </c>
    </row>
    <row r="40" spans="1:7" x14ac:dyDescent="0.25">
      <c r="A40">
        <v>4</v>
      </c>
      <c r="B40" s="4">
        <v>973769.86</v>
      </c>
      <c r="D40">
        <f t="shared" si="0"/>
        <v>39</v>
      </c>
      <c r="E40" s="27">
        <f t="shared" si="4"/>
        <v>941105.58150000009</v>
      </c>
      <c r="F40" s="27">
        <f t="shared" si="2"/>
        <v>1112147.6905000003</v>
      </c>
      <c r="G40" s="27">
        <f t="shared" si="3"/>
        <v>1082649.7618333336</v>
      </c>
    </row>
    <row r="41" spans="1:7" x14ac:dyDescent="0.25">
      <c r="A41">
        <v>5</v>
      </c>
      <c r="B41" s="4">
        <v>1110550.27</v>
      </c>
      <c r="D41">
        <f t="shared" si="0"/>
        <v>40</v>
      </c>
      <c r="E41" s="27">
        <f t="shared" si="4"/>
        <v>973953.43499999994</v>
      </c>
      <c r="F41" s="27">
        <f t="shared" si="2"/>
        <v>1077003.1160000002</v>
      </c>
      <c r="G41" s="27">
        <f t="shared" si="3"/>
        <v>1062969.6926666668</v>
      </c>
    </row>
    <row r="42" spans="1:7" x14ac:dyDescent="0.25">
      <c r="A42">
        <v>6</v>
      </c>
      <c r="B42" s="4">
        <v>1010477.91</v>
      </c>
      <c r="D42">
        <f t="shared" si="0"/>
        <v>41</v>
      </c>
      <c r="E42" s="27">
        <f t="shared" si="4"/>
        <v>1185543.7335000001</v>
      </c>
      <c r="F42" s="27">
        <f t="shared" si="2"/>
        <v>1033534.25</v>
      </c>
      <c r="G42" s="27">
        <f t="shared" si="3"/>
        <v>1085621.59825</v>
      </c>
    </row>
    <row r="43" spans="1:7" x14ac:dyDescent="0.25">
      <c r="A43">
        <v>7</v>
      </c>
      <c r="B43" s="4">
        <v>1063524.33</v>
      </c>
      <c r="D43">
        <f t="shared" si="0"/>
        <v>42</v>
      </c>
      <c r="E43" s="27">
        <f t="shared" si="4"/>
        <v>1149705.0285</v>
      </c>
      <c r="F43" s="27">
        <f t="shared" si="2"/>
        <v>1103067.399</v>
      </c>
      <c r="G43" s="27">
        <f t="shared" si="3"/>
        <v>1107607.5447500001</v>
      </c>
    </row>
    <row r="44" spans="1:7" x14ac:dyDescent="0.25">
      <c r="A44">
        <v>8</v>
      </c>
      <c r="B44" s="4">
        <v>1132677.55</v>
      </c>
      <c r="D44">
        <f t="shared" si="0"/>
        <v>43</v>
      </c>
      <c r="E44" s="27">
        <f t="shared" si="4"/>
        <v>1121434.5135000001</v>
      </c>
      <c r="F44" s="27">
        <f t="shared" si="2"/>
        <v>1152227.7585000002</v>
      </c>
      <c r="G44" s="27">
        <f t="shared" si="3"/>
        <v>1114615.4372500002</v>
      </c>
    </row>
    <row r="45" spans="1:7" x14ac:dyDescent="0.25">
      <c r="A45">
        <v>9</v>
      </c>
      <c r="B45" s="4">
        <v>1098469.6000000001</v>
      </c>
      <c r="D45">
        <f t="shared" si="0"/>
        <v>44</v>
      </c>
      <c r="E45" s="27">
        <f t="shared" si="4"/>
        <v>1153716.0389999999</v>
      </c>
      <c r="F45" s="27">
        <f t="shared" si="2"/>
        <v>1141618.527</v>
      </c>
      <c r="G45" s="27">
        <f t="shared" si="3"/>
        <v>1087576.3885000001</v>
      </c>
    </row>
    <row r="46" spans="1:7" x14ac:dyDescent="0.25">
      <c r="A46">
        <v>10</v>
      </c>
      <c r="B46" s="4">
        <v>1139613.81</v>
      </c>
      <c r="D46">
        <f t="shared" si="0"/>
        <v>45</v>
      </c>
      <c r="E46" s="27">
        <f t="shared" si="4"/>
        <v>1083493.6875</v>
      </c>
      <c r="F46" s="27">
        <f t="shared" si="2"/>
        <v>1119548.08</v>
      </c>
      <c r="G46" s="27">
        <f t="shared" si="3"/>
        <v>1111307.7394999999</v>
      </c>
    </row>
    <row r="47" spans="1:7" x14ac:dyDescent="0.25">
      <c r="A47">
        <v>11</v>
      </c>
      <c r="B47" s="4">
        <v>1259371.23</v>
      </c>
      <c r="D47">
        <f t="shared" si="0"/>
        <v>46</v>
      </c>
      <c r="E47" s="27">
        <f t="shared" si="4"/>
        <v>1146635.5425000002</v>
      </c>
      <c r="F47" s="27">
        <f t="shared" si="2"/>
        <v>1127948.4230000002</v>
      </c>
      <c r="G47" s="27">
        <f t="shared" si="3"/>
        <v>1140088.0907500002</v>
      </c>
    </row>
    <row r="48" spans="1:7" x14ac:dyDescent="0.25">
      <c r="A48">
        <v>12</v>
      </c>
      <c r="B48" s="4">
        <v>1191643.47</v>
      </c>
      <c r="D48">
        <f t="shared" si="0"/>
        <v>47</v>
      </c>
      <c r="E48" s="27">
        <f t="shared" si="4"/>
        <v>1102113.915</v>
      </c>
      <c r="F48" s="27">
        <f t="shared" si="2"/>
        <v>1110747.7150000001</v>
      </c>
      <c r="G48" s="27">
        <f t="shared" si="3"/>
        <v>1126183.121</v>
      </c>
    </row>
    <row r="49" spans="1:7" x14ac:dyDescent="0.25">
      <c r="A49">
        <v>1</v>
      </c>
      <c r="B49" s="4">
        <v>996740.52</v>
      </c>
      <c r="D49">
        <f t="shared" si="0"/>
        <v>48</v>
      </c>
      <c r="E49" s="27">
        <f t="shared" si="4"/>
        <v>1068678.8169750001</v>
      </c>
      <c r="F49" s="27">
        <f t="shared" si="2"/>
        <v>1105809.4248250003</v>
      </c>
      <c r="G49" s="27">
        <f t="shared" si="3"/>
        <v>1112678.7524125001</v>
      </c>
    </row>
    <row r="50" spans="1:7" x14ac:dyDescent="0.25">
      <c r="A50">
        <v>2</v>
      </c>
      <c r="B50" s="4">
        <v>1157918.2</v>
      </c>
      <c r="D50">
        <f t="shared" si="0"/>
        <v>49</v>
      </c>
      <c r="E50" s="27">
        <f t="shared" si="4"/>
        <v>1133356.5164250003</v>
      </c>
      <c r="F50" s="27">
        <f t="shared" si="2"/>
        <v>1101383.0828000002</v>
      </c>
      <c r="G50" s="27">
        <f t="shared" si="3"/>
        <v>1114665.7529000002</v>
      </c>
    </row>
    <row r="51" spans="1:7" x14ac:dyDescent="0.25">
      <c r="A51">
        <v>3</v>
      </c>
      <c r="B51" s="4">
        <v>868348.7</v>
      </c>
      <c r="D51">
        <f t="shared" si="0"/>
        <v>50</v>
      </c>
      <c r="E51" s="27">
        <f t="shared" si="4"/>
        <v>1381747.8480750001</v>
      </c>
      <c r="F51" s="27">
        <f t="shared" si="2"/>
        <v>1194594.3938250002</v>
      </c>
      <c r="G51" s="27">
        <f t="shared" si="3"/>
        <v>1152671.0544125002</v>
      </c>
    </row>
    <row r="52" spans="1:7" x14ac:dyDescent="0.25">
      <c r="A52">
        <v>4</v>
      </c>
      <c r="B52" s="4">
        <v>917726.31</v>
      </c>
      <c r="D52">
        <f t="shared" si="0"/>
        <v>51</v>
      </c>
      <c r="E52" s="27">
        <f t="shared" si="4"/>
        <v>988160.86057500017</v>
      </c>
      <c r="F52" s="27">
        <f t="shared" si="2"/>
        <v>1167755.0750250001</v>
      </c>
      <c r="G52" s="27">
        <f t="shared" si="3"/>
        <v>1136782.2499250004</v>
      </c>
    </row>
    <row r="53" spans="1:7" x14ac:dyDescent="0.25">
      <c r="A53">
        <v>5</v>
      </c>
      <c r="B53" s="4">
        <v>1060367.48</v>
      </c>
      <c r="D53">
        <f t="shared" si="0"/>
        <v>52</v>
      </c>
      <c r="E53" s="27">
        <f t="shared" si="4"/>
        <v>1022651.10675</v>
      </c>
      <c r="F53" s="27">
        <f t="shared" si="2"/>
        <v>1130853.2718000002</v>
      </c>
      <c r="G53" s="27">
        <f t="shared" si="3"/>
        <v>1116118.1773000003</v>
      </c>
    </row>
    <row r="54" spans="1:7" x14ac:dyDescent="0.25">
      <c r="A54">
        <v>6</v>
      </c>
      <c r="B54" s="4">
        <v>992061.05</v>
      </c>
      <c r="D54">
        <f t="shared" si="0"/>
        <v>53</v>
      </c>
      <c r="E54" s="27">
        <f t="shared" si="4"/>
        <v>1244820.9201750001</v>
      </c>
      <c r="F54" s="27">
        <f t="shared" si="2"/>
        <v>1085210.9625000001</v>
      </c>
      <c r="G54" s="27">
        <f t="shared" si="3"/>
        <v>1139902.6781625</v>
      </c>
    </row>
    <row r="55" spans="1:7" x14ac:dyDescent="0.25">
      <c r="A55">
        <v>7</v>
      </c>
      <c r="B55" s="4">
        <v>1022908.75</v>
      </c>
      <c r="D55">
        <f t="shared" si="0"/>
        <v>54</v>
      </c>
      <c r="E55" s="27">
        <f t="shared" si="4"/>
        <v>1207190.2799250002</v>
      </c>
      <c r="F55" s="27">
        <f t="shared" si="2"/>
        <v>1158220.7689500002</v>
      </c>
      <c r="G55" s="27">
        <f t="shared" si="3"/>
        <v>1162987.9219875</v>
      </c>
    </row>
    <row r="56" spans="1:7" x14ac:dyDescent="0.25">
      <c r="A56">
        <v>8</v>
      </c>
      <c r="B56" s="4">
        <v>1089237.8</v>
      </c>
      <c r="D56">
        <f t="shared" si="0"/>
        <v>55</v>
      </c>
      <c r="E56" s="27">
        <f t="shared" si="4"/>
        <v>1177506.2391750002</v>
      </c>
      <c r="F56" s="27">
        <f t="shared" si="2"/>
        <v>1209839.1464250002</v>
      </c>
      <c r="G56" s="27">
        <f t="shared" si="3"/>
        <v>1170346.2091125001</v>
      </c>
    </row>
    <row r="57" spans="1:7" x14ac:dyDescent="0.25">
      <c r="A57">
        <v>9</v>
      </c>
      <c r="B57" s="4">
        <v>1080786.6100000001</v>
      </c>
      <c r="D57">
        <f t="shared" si="0"/>
        <v>56</v>
      </c>
      <c r="E57" s="27">
        <f t="shared" si="4"/>
        <v>1211401.8409499999</v>
      </c>
      <c r="F57" s="27">
        <f t="shared" si="2"/>
        <v>1198699.4533500001</v>
      </c>
      <c r="G57" s="27">
        <f t="shared" si="3"/>
        <v>1141955.207925</v>
      </c>
    </row>
    <row r="58" spans="1:7" x14ac:dyDescent="0.25">
      <c r="A58">
        <v>10</v>
      </c>
      <c r="B58" s="4">
        <v>1081617.79</v>
      </c>
      <c r="D58">
        <f t="shared" si="0"/>
        <v>57</v>
      </c>
      <c r="E58" s="27">
        <f t="shared" si="4"/>
        <v>1137668.371875</v>
      </c>
      <c r="F58" s="27">
        <f t="shared" si="2"/>
        <v>1175525.4840000002</v>
      </c>
      <c r="G58" s="27">
        <f t="shared" si="3"/>
        <v>1166873.1264750001</v>
      </c>
    </row>
    <row r="59" spans="1:7" x14ac:dyDescent="0.25">
      <c r="A59">
        <v>11</v>
      </c>
      <c r="B59" s="4">
        <v>1083977.49</v>
      </c>
      <c r="D59">
        <f t="shared" si="0"/>
        <v>58</v>
      </c>
      <c r="E59" s="27">
        <f t="shared" si="4"/>
        <v>1203967.3196250002</v>
      </c>
      <c r="F59" s="27">
        <f t="shared" si="2"/>
        <v>1184345.84415</v>
      </c>
      <c r="G59" s="27">
        <f t="shared" si="3"/>
        <v>1197092.4952875001</v>
      </c>
    </row>
    <row r="60" spans="1:7" x14ac:dyDescent="0.25">
      <c r="A60">
        <v>12</v>
      </c>
      <c r="B60" s="4">
        <v>1016890.59</v>
      </c>
      <c r="D60">
        <f t="shared" si="0"/>
        <v>59</v>
      </c>
      <c r="E60" s="27">
        <f t="shared" si="4"/>
        <v>1157219.61075</v>
      </c>
      <c r="F60" s="27">
        <f t="shared" si="2"/>
        <v>1166285.10075</v>
      </c>
      <c r="G60" s="27">
        <f t="shared" si="3"/>
        <v>1182492.2770500001</v>
      </c>
    </row>
    <row r="61" spans="1:7" x14ac:dyDescent="0.25">
      <c r="A61">
        <v>13</v>
      </c>
      <c r="B61" s="4">
        <v>196143.41</v>
      </c>
      <c r="D61">
        <f t="shared" si="0"/>
        <v>60</v>
      </c>
      <c r="E61" s="27">
        <f t="shared" si="4"/>
        <v>1122112.7578237501</v>
      </c>
      <c r="F61" s="27">
        <f t="shared" si="2"/>
        <v>1161099.8960662503</v>
      </c>
      <c r="G61" s="27">
        <f t="shared" si="3"/>
        <v>1168312.6900331252</v>
      </c>
    </row>
    <row r="62" spans="1:7" x14ac:dyDescent="0.25">
      <c r="D62">
        <f t="shared" si="0"/>
        <v>61</v>
      </c>
      <c r="E62" s="27">
        <f t="shared" si="4"/>
        <v>1190024.3422462502</v>
      </c>
      <c r="F62" s="27">
        <f t="shared" si="2"/>
        <v>1156452.2369400002</v>
      </c>
      <c r="G62" s="27">
        <f t="shared" si="3"/>
        <v>1170399.040545</v>
      </c>
    </row>
    <row r="63" spans="1:7" x14ac:dyDescent="0.25">
      <c r="D63">
        <f t="shared" si="0"/>
        <v>62</v>
      </c>
      <c r="E63" s="27">
        <f t="shared" si="4"/>
        <v>1450835.2404787501</v>
      </c>
      <c r="F63" s="27">
        <f t="shared" si="2"/>
        <v>1254324.1135162504</v>
      </c>
      <c r="G63" s="27">
        <f t="shared" si="3"/>
        <v>1210304.6071331252</v>
      </c>
    </row>
    <row r="64" spans="1:7" x14ac:dyDescent="0.25">
      <c r="D64">
        <f t="shared" si="0"/>
        <v>63</v>
      </c>
      <c r="E64" s="27">
        <f t="shared" si="4"/>
        <v>1037568.9036037503</v>
      </c>
      <c r="F64" s="27">
        <f t="shared" si="2"/>
        <v>1226142.8287762504</v>
      </c>
      <c r="G64" s="27">
        <f t="shared" si="3"/>
        <v>1193621.3624212502</v>
      </c>
    </row>
    <row r="65" spans="4:7" x14ac:dyDescent="0.25">
      <c r="D65">
        <f t="shared" si="0"/>
        <v>64</v>
      </c>
      <c r="E65" s="27">
        <f t="shared" si="4"/>
        <v>1073783.6620875001</v>
      </c>
      <c r="F65" s="27">
        <f t="shared" si="2"/>
        <v>1187395.9353900002</v>
      </c>
      <c r="G65" s="27">
        <f t="shared" si="3"/>
        <v>1171924.0861650002</v>
      </c>
    </row>
    <row r="66" spans="4:7" x14ac:dyDescent="0.25">
      <c r="D66">
        <f t="shared" si="0"/>
        <v>65</v>
      </c>
      <c r="E66" s="27">
        <f t="shared" si="4"/>
        <v>1307061.9661837502</v>
      </c>
      <c r="F66" s="27">
        <f t="shared" si="2"/>
        <v>1139471.5106250001</v>
      </c>
      <c r="G66" s="27">
        <f t="shared" si="3"/>
        <v>1196897.8120706251</v>
      </c>
    </row>
    <row r="67" spans="4:7" x14ac:dyDescent="0.25">
      <c r="D67">
        <f t="shared" si="0"/>
        <v>66</v>
      </c>
      <c r="E67" s="27">
        <f t="shared" si="4"/>
        <v>1267549.7939212502</v>
      </c>
      <c r="F67" s="27">
        <f t="shared" si="2"/>
        <v>1216131.8073974999</v>
      </c>
      <c r="G67" s="27">
        <f t="shared" si="3"/>
        <v>1221137.3180868751</v>
      </c>
    </row>
    <row r="68" spans="4:7" x14ac:dyDescent="0.25">
      <c r="D68">
        <f t="shared" ref="D68:D86" si="5">+D67+1</f>
        <v>67</v>
      </c>
      <c r="E68" s="27">
        <f t="shared" si="4"/>
        <v>1236381.5511337502</v>
      </c>
      <c r="F68" s="27">
        <f t="shared" si="2"/>
        <v>1270331.1037462503</v>
      </c>
      <c r="G68" s="27">
        <f t="shared" si="3"/>
        <v>1228863.519568125</v>
      </c>
    </row>
    <row r="69" spans="4:7" x14ac:dyDescent="0.25">
      <c r="D69">
        <f t="shared" si="5"/>
        <v>68</v>
      </c>
      <c r="E69" s="27">
        <f t="shared" si="4"/>
        <v>1271971.9329974998</v>
      </c>
      <c r="F69" s="27">
        <f t="shared" ref="F69:F86" si="6">AVERAGE(E67:E69)</f>
        <v>1258634.4260175002</v>
      </c>
      <c r="G69" s="27">
        <f t="shared" si="3"/>
        <v>1199052.9683212501</v>
      </c>
    </row>
    <row r="70" spans="4:7" x14ac:dyDescent="0.25">
      <c r="D70">
        <f t="shared" si="5"/>
        <v>69</v>
      </c>
      <c r="E70" s="27">
        <f t="shared" si="4"/>
        <v>1194551.7904687501</v>
      </c>
      <c r="F70" s="27">
        <f t="shared" si="6"/>
        <v>1234301.7582</v>
      </c>
      <c r="G70" s="27">
        <f t="shared" si="3"/>
        <v>1225216.7827987501</v>
      </c>
    </row>
    <row r="71" spans="4:7" x14ac:dyDescent="0.25">
      <c r="D71">
        <f t="shared" si="5"/>
        <v>70</v>
      </c>
      <c r="E71" s="27">
        <f t="shared" si="4"/>
        <v>1264165.6856062503</v>
      </c>
      <c r="F71" s="27">
        <f t="shared" si="6"/>
        <v>1243563.1363575002</v>
      </c>
      <c r="G71" s="27">
        <f t="shared" si="3"/>
        <v>1256947.120051875</v>
      </c>
    </row>
    <row r="72" spans="4:7" x14ac:dyDescent="0.25">
      <c r="D72">
        <f t="shared" si="5"/>
        <v>71</v>
      </c>
      <c r="E72" s="27">
        <f t="shared" si="4"/>
        <v>1215080.5912875</v>
      </c>
      <c r="F72" s="27">
        <f t="shared" si="6"/>
        <v>1224599.3557875</v>
      </c>
      <c r="G72" s="27">
        <f t="shared" ref="G72:G86" si="7">AVERAGE(E67:E72)</f>
        <v>1241616.8909025001</v>
      </c>
    </row>
    <row r="73" spans="4:7" x14ac:dyDescent="0.25">
      <c r="D73">
        <f t="shared" si="5"/>
        <v>72</v>
      </c>
      <c r="E73" s="27">
        <f t="shared" si="4"/>
        <v>1178218.3957149377</v>
      </c>
      <c r="F73" s="27">
        <f t="shared" si="6"/>
        <v>1219154.8908695627</v>
      </c>
      <c r="G73" s="27">
        <f t="shared" si="7"/>
        <v>1226728.3245347815</v>
      </c>
    </row>
    <row r="74" spans="4:7" x14ac:dyDescent="0.25">
      <c r="D74">
        <f t="shared" si="5"/>
        <v>73</v>
      </c>
      <c r="E74" s="27">
        <f t="shared" si="4"/>
        <v>1249525.5593585628</v>
      </c>
      <c r="F74" s="27">
        <f t="shared" si="6"/>
        <v>1214274.8487870002</v>
      </c>
      <c r="G74" s="27">
        <f t="shared" si="7"/>
        <v>1228918.9925722501</v>
      </c>
    </row>
    <row r="75" spans="4:7" x14ac:dyDescent="0.25">
      <c r="D75">
        <f t="shared" si="5"/>
        <v>74</v>
      </c>
      <c r="E75" s="27">
        <f t="shared" si="4"/>
        <v>1523377.0025026877</v>
      </c>
      <c r="F75" s="27">
        <f t="shared" si="6"/>
        <v>1317040.3191920628</v>
      </c>
      <c r="G75" s="27">
        <f t="shared" si="7"/>
        <v>1270819.8374897812</v>
      </c>
    </row>
    <row r="76" spans="4:7" x14ac:dyDescent="0.25">
      <c r="D76">
        <f t="shared" si="5"/>
        <v>75</v>
      </c>
      <c r="E76" s="27">
        <f t="shared" si="4"/>
        <v>1089447.3487839377</v>
      </c>
      <c r="F76" s="27">
        <f t="shared" si="6"/>
        <v>1287449.9702150628</v>
      </c>
      <c r="G76" s="27">
        <f t="shared" si="7"/>
        <v>1253302.4305423128</v>
      </c>
    </row>
    <row r="77" spans="4:7" x14ac:dyDescent="0.25">
      <c r="D77">
        <f t="shared" si="5"/>
        <v>76</v>
      </c>
      <c r="E77" s="27">
        <f t="shared" si="4"/>
        <v>1127472.8451918752</v>
      </c>
      <c r="F77" s="27">
        <f t="shared" si="6"/>
        <v>1246765.7321595002</v>
      </c>
      <c r="G77" s="27">
        <f t="shared" si="7"/>
        <v>1230520.2904732504</v>
      </c>
    </row>
    <row r="78" spans="4:7" x14ac:dyDescent="0.25">
      <c r="D78">
        <f t="shared" si="5"/>
        <v>77</v>
      </c>
      <c r="E78" s="27">
        <f t="shared" si="4"/>
        <v>1372415.0644929376</v>
      </c>
      <c r="F78" s="27">
        <f t="shared" si="6"/>
        <v>1196445.0861562502</v>
      </c>
      <c r="G78" s="27">
        <f t="shared" si="7"/>
        <v>1256742.7026741563</v>
      </c>
    </row>
    <row r="79" spans="4:7" x14ac:dyDescent="0.25">
      <c r="D79">
        <f t="shared" si="5"/>
        <v>78</v>
      </c>
      <c r="E79" s="27">
        <f t="shared" si="4"/>
        <v>1330927.2836173128</v>
      </c>
      <c r="F79" s="27">
        <f t="shared" si="6"/>
        <v>1276938.3977673752</v>
      </c>
      <c r="G79" s="27">
        <f t="shared" si="7"/>
        <v>1282194.1839912191</v>
      </c>
    </row>
    <row r="80" spans="4:7" x14ac:dyDescent="0.25">
      <c r="D80">
        <f t="shared" si="5"/>
        <v>79</v>
      </c>
      <c r="E80" s="27">
        <f t="shared" si="4"/>
        <v>1298200.6286904379</v>
      </c>
      <c r="F80" s="27">
        <f t="shared" si="6"/>
        <v>1333847.6589335627</v>
      </c>
      <c r="G80" s="27">
        <f t="shared" si="7"/>
        <v>1290306.6955465314</v>
      </c>
    </row>
    <row r="81" spans="4:7" x14ac:dyDescent="0.25">
      <c r="D81">
        <f t="shared" si="5"/>
        <v>80</v>
      </c>
      <c r="E81" s="27">
        <f t="shared" si="4"/>
        <v>1335570.5296473748</v>
      </c>
      <c r="F81" s="27">
        <f t="shared" si="6"/>
        <v>1321566.1473183751</v>
      </c>
      <c r="G81" s="27">
        <f t="shared" si="7"/>
        <v>1259005.6167373126</v>
      </c>
    </row>
    <row r="82" spans="4:7" x14ac:dyDescent="0.25">
      <c r="D82">
        <f t="shared" si="5"/>
        <v>81</v>
      </c>
      <c r="E82" s="27">
        <f t="shared" si="4"/>
        <v>1254279.3799921877</v>
      </c>
      <c r="F82" s="27">
        <f t="shared" si="6"/>
        <v>1296016.8461100003</v>
      </c>
      <c r="G82" s="27">
        <f t="shared" si="7"/>
        <v>1286477.6219386875</v>
      </c>
    </row>
    <row r="83" spans="4:7" x14ac:dyDescent="0.25">
      <c r="D83">
        <f t="shared" si="5"/>
        <v>82</v>
      </c>
      <c r="E83" s="27">
        <f t="shared" si="4"/>
        <v>1327373.9698865628</v>
      </c>
      <c r="F83" s="27">
        <f t="shared" si="6"/>
        <v>1305741.2931753751</v>
      </c>
      <c r="G83" s="27">
        <f t="shared" si="7"/>
        <v>1319794.4760544689</v>
      </c>
    </row>
    <row r="84" spans="4:7" x14ac:dyDescent="0.25">
      <c r="D84">
        <f t="shared" si="5"/>
        <v>83</v>
      </c>
      <c r="E84" s="27">
        <f t="shared" si="4"/>
        <v>1275834.620851875</v>
      </c>
      <c r="F84" s="27">
        <f t="shared" si="6"/>
        <v>1285829.3235768753</v>
      </c>
      <c r="G84" s="27">
        <f t="shared" si="7"/>
        <v>1303697.7354476252</v>
      </c>
    </row>
    <row r="85" spans="4:7" x14ac:dyDescent="0.25">
      <c r="D85">
        <f t="shared" si="5"/>
        <v>84</v>
      </c>
      <c r="E85" s="27">
        <f t="shared" si="4"/>
        <v>1237129.3155006845</v>
      </c>
      <c r="F85" s="27">
        <f t="shared" si="6"/>
        <v>1280112.6354130409</v>
      </c>
      <c r="G85" s="27">
        <f t="shared" si="7"/>
        <v>1288064.7407615206</v>
      </c>
    </row>
    <row r="86" spans="4:7" x14ac:dyDescent="0.25">
      <c r="D86">
        <f t="shared" si="5"/>
        <v>85</v>
      </c>
      <c r="E86" s="27">
        <f t="shared" si="4"/>
        <v>1312001.837326491</v>
      </c>
      <c r="F86" s="27">
        <f t="shared" si="6"/>
        <v>1274988.5912263503</v>
      </c>
      <c r="G86" s="27">
        <f t="shared" si="7"/>
        <v>1290364.9422008628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zoomScale="90" zoomScaleNormal="90" workbookViewId="0">
      <selection activeCell="A2" sqref="A2"/>
    </sheetView>
  </sheetViews>
  <sheetFormatPr defaultRowHeight="15" x14ac:dyDescent="0.25"/>
  <cols>
    <col min="1" max="1" width="15.7109375" customWidth="1"/>
    <col min="2" max="2" width="19.28515625" bestFit="1" customWidth="1"/>
    <col min="3" max="3" width="8.7109375" customWidth="1"/>
    <col min="4" max="4" width="7.5703125" customWidth="1"/>
    <col min="5" max="5" width="8.7109375" customWidth="1"/>
    <col min="6" max="6" width="8.28515625" customWidth="1"/>
    <col min="7" max="7" width="7.5703125" customWidth="1"/>
    <col min="8" max="8" width="8.7109375" customWidth="1"/>
    <col min="9" max="9" width="8.28515625" customWidth="1"/>
    <col min="10" max="10" width="7.5703125" customWidth="1"/>
    <col min="11" max="11" width="8.28515625" customWidth="1"/>
    <col min="12" max="12" width="7.5703125" customWidth="1"/>
    <col min="13" max="13" width="8.28515625" customWidth="1"/>
    <col min="14" max="14" width="8" customWidth="1"/>
    <col min="15" max="15" width="8.28515625" customWidth="1"/>
    <col min="16" max="16" width="13.140625" customWidth="1"/>
  </cols>
  <sheetData>
    <row r="1" spans="1:16" x14ac:dyDescent="0.3">
      <c r="A1" s="1" t="s">
        <v>8</v>
      </c>
      <c r="B1" t="s">
        <v>62</v>
      </c>
    </row>
    <row r="3" spans="1:16" x14ac:dyDescent="0.3">
      <c r="A3" s="1" t="s">
        <v>251</v>
      </c>
      <c r="B3" s="1" t="s">
        <v>250</v>
      </c>
    </row>
    <row r="4" spans="1:16" x14ac:dyDescent="0.3">
      <c r="A4" s="1" t="s">
        <v>246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  <c r="N4">
        <v>13</v>
      </c>
      <c r="O4" t="s">
        <v>248</v>
      </c>
      <c r="P4" t="s">
        <v>247</v>
      </c>
    </row>
    <row r="5" spans="1:16" x14ac:dyDescent="0.3">
      <c r="A5" s="2">
        <v>2010</v>
      </c>
      <c r="B5" s="3">
        <v>3772.7799999999997</v>
      </c>
      <c r="C5" s="3">
        <v>102999.68000000001</v>
      </c>
      <c r="D5" s="3">
        <v>29701.77</v>
      </c>
      <c r="E5" s="3">
        <v>54780.95</v>
      </c>
      <c r="F5" s="3">
        <v>92450.48</v>
      </c>
      <c r="G5" s="3">
        <v>12222.949999999999</v>
      </c>
      <c r="H5" s="3">
        <v>103801.42000000001</v>
      </c>
      <c r="I5" s="3">
        <v>22015.84</v>
      </c>
      <c r="J5" s="3">
        <v>17281.78</v>
      </c>
      <c r="K5" s="3">
        <v>87328.72</v>
      </c>
      <c r="L5" s="3">
        <v>29381.97</v>
      </c>
      <c r="M5" s="3">
        <v>38722.340000000004</v>
      </c>
      <c r="N5" s="3"/>
      <c r="O5" s="3"/>
      <c r="P5" s="3">
        <v>594460.67999999993</v>
      </c>
    </row>
    <row r="6" spans="1:16" x14ac:dyDescent="0.3">
      <c r="A6" s="2">
        <v>2011</v>
      </c>
      <c r="B6" s="3">
        <v>79193.240000000005</v>
      </c>
      <c r="C6" s="3">
        <v>25237.02</v>
      </c>
      <c r="D6" s="3">
        <v>22427.63</v>
      </c>
      <c r="E6" s="3">
        <v>111513.31999999999</v>
      </c>
      <c r="F6" s="3">
        <v>36311.160000000003</v>
      </c>
      <c r="G6" s="3">
        <v>25919.360000000001</v>
      </c>
      <c r="H6" s="3">
        <v>9595.93</v>
      </c>
      <c r="I6" s="3">
        <v>90600.91</v>
      </c>
      <c r="J6" s="3">
        <v>21235.59</v>
      </c>
      <c r="K6" s="3">
        <v>82199.320000000007</v>
      </c>
      <c r="L6" s="3">
        <v>56909.63</v>
      </c>
      <c r="M6" s="3">
        <v>110186.51999999999</v>
      </c>
      <c r="N6" s="3"/>
      <c r="O6" s="3"/>
      <c r="P6" s="3">
        <v>671329.63</v>
      </c>
    </row>
    <row r="7" spans="1:16" x14ac:dyDescent="0.3">
      <c r="A7" s="2">
        <v>2012</v>
      </c>
      <c r="B7" s="3">
        <v>7939.75</v>
      </c>
      <c r="C7" s="3">
        <v>139402.62999999998</v>
      </c>
      <c r="D7" s="3">
        <v>-3645.5099999999993</v>
      </c>
      <c r="E7" s="3">
        <v>138178.81</v>
      </c>
      <c r="F7" s="3">
        <v>35907.269999999997</v>
      </c>
      <c r="G7" s="3">
        <v>10631.04</v>
      </c>
      <c r="H7" s="3">
        <v>126036.77</v>
      </c>
      <c r="I7" s="3">
        <v>13010.85</v>
      </c>
      <c r="J7" s="3">
        <v>21312.43</v>
      </c>
      <c r="K7" s="3">
        <v>131997.09</v>
      </c>
      <c r="L7" s="3">
        <v>-35734.840000000004</v>
      </c>
      <c r="M7" s="3">
        <v>72387.61</v>
      </c>
      <c r="N7" s="3">
        <v>-12806.75</v>
      </c>
      <c r="O7" s="3"/>
      <c r="P7" s="3">
        <v>644617.14999999991</v>
      </c>
    </row>
    <row r="8" spans="1:16" x14ac:dyDescent="0.3">
      <c r="A8" s="2" t="s">
        <v>247</v>
      </c>
      <c r="B8" s="3">
        <v>90905.77</v>
      </c>
      <c r="C8" s="3">
        <v>267639.32999999996</v>
      </c>
      <c r="D8" s="3">
        <v>48483.89</v>
      </c>
      <c r="E8" s="3">
        <v>304473.07999999996</v>
      </c>
      <c r="F8" s="3">
        <v>164668.91</v>
      </c>
      <c r="G8" s="3">
        <v>48773.35</v>
      </c>
      <c r="H8" s="3">
        <v>239434.12</v>
      </c>
      <c r="I8" s="3">
        <v>125627.6</v>
      </c>
      <c r="J8" s="3">
        <v>59829.799999999996</v>
      </c>
      <c r="K8" s="3">
        <v>301525.13</v>
      </c>
      <c r="L8" s="3">
        <v>50556.76</v>
      </c>
      <c r="M8" s="3">
        <v>221296.46999999997</v>
      </c>
      <c r="N8" s="3">
        <v>-12806.75</v>
      </c>
      <c r="O8" s="3"/>
      <c r="P8" s="3">
        <v>1910407.46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="70" zoomScaleNormal="70" workbookViewId="0"/>
  </sheetViews>
  <sheetFormatPr defaultRowHeight="15" x14ac:dyDescent="0.25"/>
  <cols>
    <col min="1" max="1" width="10.28515625" bestFit="1" customWidth="1"/>
    <col min="2" max="2" width="16.28515625" bestFit="1" customWidth="1"/>
    <col min="3" max="4" width="4.85546875" bestFit="1" customWidth="1"/>
    <col min="5" max="5" width="5.85546875" bestFit="1" customWidth="1"/>
    <col min="6" max="6" width="4" bestFit="1" customWidth="1"/>
    <col min="7" max="7" width="3.7109375" bestFit="1" customWidth="1"/>
    <col min="8" max="8" width="11.42578125" bestFit="1" customWidth="1"/>
    <col min="9" max="9" width="5" bestFit="1" customWidth="1"/>
    <col min="10" max="10" width="6.42578125" bestFit="1" customWidth="1"/>
    <col min="11" max="11" width="30.7109375" bestFit="1" customWidth="1"/>
    <col min="12" max="12" width="11.140625" style="4" bestFit="1" customWidth="1"/>
    <col min="13" max="13" width="1.7109375" customWidth="1"/>
    <col min="15" max="15" width="10" bestFit="1" customWidth="1"/>
  </cols>
  <sheetData>
    <row r="1" spans="1:15" x14ac:dyDescent="0.3">
      <c r="N1" t="s">
        <v>249</v>
      </c>
      <c r="O1" t="s">
        <v>11</v>
      </c>
    </row>
    <row r="2" spans="1:15" x14ac:dyDescent="0.3">
      <c r="A2" t="s">
        <v>0</v>
      </c>
      <c r="B2" t="s">
        <v>1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3</v>
      </c>
      <c r="I2" t="s">
        <v>9</v>
      </c>
      <c r="J2" t="s">
        <v>249</v>
      </c>
      <c r="K2" t="s">
        <v>10</v>
      </c>
      <c r="L2" s="4" t="s">
        <v>11</v>
      </c>
      <c r="N2">
        <v>1</v>
      </c>
      <c r="O2" s="10">
        <f>SUMIF($J$3:$J$34,N2,$L$3:$L$34)</f>
        <v>0</v>
      </c>
    </row>
    <row r="3" spans="1:15" x14ac:dyDescent="0.3">
      <c r="A3" t="s">
        <v>13</v>
      </c>
      <c r="B3" t="s">
        <v>102</v>
      </c>
      <c r="C3" t="s">
        <v>16</v>
      </c>
      <c r="D3" s="9" t="s">
        <v>253</v>
      </c>
      <c r="E3" t="s">
        <v>88</v>
      </c>
      <c r="F3" t="s">
        <v>89</v>
      </c>
      <c r="G3" t="s">
        <v>24</v>
      </c>
      <c r="H3" t="s">
        <v>19</v>
      </c>
      <c r="I3">
        <v>2012</v>
      </c>
      <c r="J3">
        <v>1</v>
      </c>
      <c r="K3" t="s">
        <v>25</v>
      </c>
      <c r="L3" s="4">
        <v>0</v>
      </c>
      <c r="N3">
        <v>2</v>
      </c>
      <c r="O3" s="10">
        <f t="shared" ref="O3:O13" si="0">SUMIF($J$3:$J$34,N3,$L$3:$L$34)</f>
        <v>336.66</v>
      </c>
    </row>
    <row r="4" spans="1:15" x14ac:dyDescent="0.3">
      <c r="A4" t="s">
        <v>13</v>
      </c>
      <c r="B4" t="s">
        <v>103</v>
      </c>
      <c r="C4" t="s">
        <v>16</v>
      </c>
      <c r="D4" s="9" t="s">
        <v>253</v>
      </c>
      <c r="E4" t="s">
        <v>88</v>
      </c>
      <c r="F4" t="s">
        <v>89</v>
      </c>
      <c r="G4" t="s">
        <v>26</v>
      </c>
      <c r="H4" t="s">
        <v>19</v>
      </c>
      <c r="I4">
        <v>2010</v>
      </c>
      <c r="J4">
        <v>1</v>
      </c>
      <c r="K4" t="s">
        <v>27</v>
      </c>
      <c r="L4" s="4">
        <v>0</v>
      </c>
      <c r="N4">
        <v>3</v>
      </c>
      <c r="O4" s="10">
        <f t="shared" si="0"/>
        <v>4083.46</v>
      </c>
    </row>
    <row r="5" spans="1:15" x14ac:dyDescent="0.3">
      <c r="A5" t="s">
        <v>13</v>
      </c>
      <c r="B5" t="s">
        <v>104</v>
      </c>
      <c r="C5" t="s">
        <v>16</v>
      </c>
      <c r="D5" s="9" t="s">
        <v>253</v>
      </c>
      <c r="E5" t="s">
        <v>88</v>
      </c>
      <c r="F5" t="s">
        <v>89</v>
      </c>
      <c r="G5" t="s">
        <v>32</v>
      </c>
      <c r="H5" t="s">
        <v>31</v>
      </c>
      <c r="I5">
        <v>2012</v>
      </c>
      <c r="J5">
        <v>1</v>
      </c>
      <c r="K5" t="s">
        <v>33</v>
      </c>
      <c r="L5" s="4">
        <v>0</v>
      </c>
      <c r="N5">
        <v>4</v>
      </c>
      <c r="O5" s="10">
        <f t="shared" si="0"/>
        <v>12267.47</v>
      </c>
    </row>
    <row r="6" spans="1:15" x14ac:dyDescent="0.3">
      <c r="A6" t="s">
        <v>13</v>
      </c>
      <c r="B6" t="s">
        <v>105</v>
      </c>
      <c r="C6" t="s">
        <v>16</v>
      </c>
      <c r="D6" s="9" t="s">
        <v>253</v>
      </c>
      <c r="E6" t="s">
        <v>76</v>
      </c>
      <c r="F6" t="s">
        <v>89</v>
      </c>
      <c r="G6" t="s">
        <v>14</v>
      </c>
      <c r="H6" t="s">
        <v>15</v>
      </c>
      <c r="I6">
        <v>2010</v>
      </c>
      <c r="J6">
        <v>8</v>
      </c>
      <c r="K6" t="s">
        <v>18</v>
      </c>
      <c r="L6" s="4">
        <v>71696.89</v>
      </c>
      <c r="N6">
        <v>5</v>
      </c>
      <c r="O6" s="10">
        <f t="shared" si="0"/>
        <v>11840.55</v>
      </c>
    </row>
    <row r="7" spans="1:15" x14ac:dyDescent="0.3">
      <c r="A7" t="s">
        <v>13</v>
      </c>
      <c r="B7" t="s">
        <v>105</v>
      </c>
      <c r="C7" t="s">
        <v>16</v>
      </c>
      <c r="D7" s="9" t="s">
        <v>253</v>
      </c>
      <c r="E7" t="s">
        <v>76</v>
      </c>
      <c r="F7" t="s">
        <v>89</v>
      </c>
      <c r="G7" t="s">
        <v>14</v>
      </c>
      <c r="H7" t="s">
        <v>15</v>
      </c>
      <c r="I7">
        <v>2010</v>
      </c>
      <c r="J7">
        <v>11</v>
      </c>
      <c r="K7" t="s">
        <v>18</v>
      </c>
      <c r="L7" s="4">
        <v>77984.91</v>
      </c>
      <c r="N7">
        <v>6</v>
      </c>
      <c r="O7" s="10">
        <f t="shared" si="0"/>
        <v>0</v>
      </c>
    </row>
    <row r="8" spans="1:15" x14ac:dyDescent="0.3">
      <c r="A8" t="s">
        <v>13</v>
      </c>
      <c r="B8" t="s">
        <v>105</v>
      </c>
      <c r="C8" t="s">
        <v>16</v>
      </c>
      <c r="D8" s="9" t="s">
        <v>253</v>
      </c>
      <c r="E8" t="s">
        <v>76</v>
      </c>
      <c r="F8" t="s">
        <v>89</v>
      </c>
      <c r="G8" t="s">
        <v>14</v>
      </c>
      <c r="H8" t="s">
        <v>15</v>
      </c>
      <c r="I8">
        <v>2011</v>
      </c>
      <c r="J8">
        <v>11</v>
      </c>
      <c r="K8" t="s">
        <v>18</v>
      </c>
      <c r="L8" s="4">
        <v>82583.95</v>
      </c>
      <c r="N8">
        <v>7</v>
      </c>
      <c r="O8" s="10">
        <f t="shared" si="0"/>
        <v>596.21</v>
      </c>
    </row>
    <row r="9" spans="1:15" x14ac:dyDescent="0.3">
      <c r="A9" t="s">
        <v>13</v>
      </c>
      <c r="B9" t="s">
        <v>106</v>
      </c>
      <c r="C9" t="s">
        <v>16</v>
      </c>
      <c r="D9" s="9" t="s">
        <v>253</v>
      </c>
      <c r="E9" t="s">
        <v>76</v>
      </c>
      <c r="F9" t="s">
        <v>89</v>
      </c>
      <c r="G9" t="s">
        <v>20</v>
      </c>
      <c r="H9" t="s">
        <v>19</v>
      </c>
      <c r="I9">
        <v>2010</v>
      </c>
      <c r="J9">
        <v>12</v>
      </c>
      <c r="K9" t="s">
        <v>69</v>
      </c>
      <c r="L9" s="4">
        <v>5656.78</v>
      </c>
      <c r="N9">
        <v>8</v>
      </c>
      <c r="O9" s="10">
        <f t="shared" si="0"/>
        <v>85335.53</v>
      </c>
    </row>
    <row r="10" spans="1:15" x14ac:dyDescent="0.3">
      <c r="A10" t="s">
        <v>13</v>
      </c>
      <c r="B10" t="s">
        <v>106</v>
      </c>
      <c r="C10" t="s">
        <v>16</v>
      </c>
      <c r="D10" s="9" t="s">
        <v>253</v>
      </c>
      <c r="E10" t="s">
        <v>76</v>
      </c>
      <c r="F10" t="s">
        <v>89</v>
      </c>
      <c r="G10" t="s">
        <v>20</v>
      </c>
      <c r="H10" t="s">
        <v>19</v>
      </c>
      <c r="I10">
        <v>2011</v>
      </c>
      <c r="J10">
        <v>9</v>
      </c>
      <c r="K10" t="s">
        <v>69</v>
      </c>
      <c r="L10" s="4">
        <v>6054.55</v>
      </c>
      <c r="N10">
        <v>9</v>
      </c>
      <c r="O10" s="10">
        <f t="shared" si="0"/>
        <v>6322.76</v>
      </c>
    </row>
    <row r="11" spans="1:15" x14ac:dyDescent="0.3">
      <c r="A11" t="s">
        <v>13</v>
      </c>
      <c r="B11" t="s">
        <v>107</v>
      </c>
      <c r="C11" t="s">
        <v>16</v>
      </c>
      <c r="D11" s="9" t="s">
        <v>253</v>
      </c>
      <c r="E11" t="s">
        <v>76</v>
      </c>
      <c r="F11" t="s">
        <v>89</v>
      </c>
      <c r="G11" t="s">
        <v>22</v>
      </c>
      <c r="H11" t="s">
        <v>19</v>
      </c>
      <c r="I11">
        <v>2011</v>
      </c>
      <c r="J11">
        <v>3</v>
      </c>
      <c r="K11" t="s">
        <v>23</v>
      </c>
      <c r="L11" s="4">
        <v>3759.25</v>
      </c>
      <c r="N11">
        <v>10</v>
      </c>
      <c r="O11" s="10">
        <f t="shared" si="0"/>
        <v>3029.51</v>
      </c>
    </row>
    <row r="12" spans="1:15" x14ac:dyDescent="0.3">
      <c r="A12" t="s">
        <v>13</v>
      </c>
      <c r="B12" t="s">
        <v>107</v>
      </c>
      <c r="C12" t="s">
        <v>16</v>
      </c>
      <c r="D12" s="9" t="s">
        <v>253</v>
      </c>
      <c r="E12" t="s">
        <v>76</v>
      </c>
      <c r="F12" t="s">
        <v>89</v>
      </c>
      <c r="G12" t="s">
        <v>22</v>
      </c>
      <c r="H12" t="s">
        <v>19</v>
      </c>
      <c r="I12">
        <v>2012</v>
      </c>
      <c r="J12">
        <v>5</v>
      </c>
      <c r="K12" t="s">
        <v>23</v>
      </c>
      <c r="L12" s="4">
        <v>5725.63</v>
      </c>
      <c r="N12">
        <v>11</v>
      </c>
      <c r="O12" s="10">
        <f t="shared" si="0"/>
        <v>162561.86999999997</v>
      </c>
    </row>
    <row r="13" spans="1:15" x14ac:dyDescent="0.3">
      <c r="A13" t="s">
        <v>13</v>
      </c>
      <c r="B13" t="s">
        <v>108</v>
      </c>
      <c r="C13" t="s">
        <v>16</v>
      </c>
      <c r="D13" s="9" t="s">
        <v>253</v>
      </c>
      <c r="E13" t="s">
        <v>76</v>
      </c>
      <c r="F13" t="s">
        <v>89</v>
      </c>
      <c r="G13" t="s">
        <v>24</v>
      </c>
      <c r="H13" t="s">
        <v>19</v>
      </c>
      <c r="I13">
        <v>2010</v>
      </c>
      <c r="J13">
        <v>11</v>
      </c>
      <c r="K13" t="s">
        <v>25</v>
      </c>
      <c r="L13" s="4">
        <v>557.99</v>
      </c>
      <c r="N13">
        <v>12</v>
      </c>
      <c r="O13" s="10">
        <f t="shared" si="0"/>
        <v>5656.78</v>
      </c>
    </row>
    <row r="14" spans="1:15" x14ac:dyDescent="0.3">
      <c r="A14" t="s">
        <v>13</v>
      </c>
      <c r="B14" t="s">
        <v>108</v>
      </c>
      <c r="C14" t="s">
        <v>16</v>
      </c>
      <c r="D14" s="9" t="s">
        <v>253</v>
      </c>
      <c r="E14" t="s">
        <v>76</v>
      </c>
      <c r="F14" t="s">
        <v>89</v>
      </c>
      <c r="G14" t="s">
        <v>24</v>
      </c>
      <c r="H14" t="s">
        <v>19</v>
      </c>
      <c r="I14">
        <v>2012</v>
      </c>
      <c r="J14">
        <v>7</v>
      </c>
      <c r="K14" t="s">
        <v>25</v>
      </c>
      <c r="L14" s="4">
        <v>596.21</v>
      </c>
      <c r="N14" s="11" t="s">
        <v>252</v>
      </c>
      <c r="O14" s="6">
        <f>SUM(O2:O13)</f>
        <v>292030.8</v>
      </c>
    </row>
    <row r="15" spans="1:15" x14ac:dyDescent="0.3">
      <c r="A15" t="s">
        <v>13</v>
      </c>
      <c r="B15" t="s">
        <v>108</v>
      </c>
      <c r="C15" t="s">
        <v>16</v>
      </c>
      <c r="D15" s="9" t="s">
        <v>253</v>
      </c>
      <c r="E15" t="s">
        <v>76</v>
      </c>
      <c r="F15" t="s">
        <v>89</v>
      </c>
      <c r="G15" t="s">
        <v>24</v>
      </c>
      <c r="H15" t="s">
        <v>19</v>
      </c>
      <c r="I15">
        <v>2012</v>
      </c>
      <c r="J15">
        <v>10</v>
      </c>
      <c r="K15" t="s">
        <v>25</v>
      </c>
      <c r="L15" s="4">
        <v>570.96</v>
      </c>
    </row>
    <row r="16" spans="1:15" x14ac:dyDescent="0.3">
      <c r="A16" t="s">
        <v>13</v>
      </c>
      <c r="B16" t="s">
        <v>109</v>
      </c>
      <c r="C16" t="s">
        <v>16</v>
      </c>
      <c r="D16" s="9" t="s">
        <v>253</v>
      </c>
      <c r="E16" t="s">
        <v>76</v>
      </c>
      <c r="F16" t="s">
        <v>89</v>
      </c>
      <c r="G16" t="s">
        <v>81</v>
      </c>
      <c r="H16" t="s">
        <v>19</v>
      </c>
      <c r="I16">
        <v>2010</v>
      </c>
      <c r="J16">
        <v>8</v>
      </c>
      <c r="K16" t="s">
        <v>82</v>
      </c>
      <c r="L16" s="4">
        <v>11817</v>
      </c>
    </row>
    <row r="17" spans="1:12" x14ac:dyDescent="0.3">
      <c r="A17" t="s">
        <v>13</v>
      </c>
      <c r="B17" t="s">
        <v>110</v>
      </c>
      <c r="C17" t="s">
        <v>16</v>
      </c>
      <c r="D17" s="9" t="s">
        <v>253</v>
      </c>
      <c r="E17" t="s">
        <v>76</v>
      </c>
      <c r="F17" t="s">
        <v>89</v>
      </c>
      <c r="G17" t="s">
        <v>29</v>
      </c>
      <c r="H17" t="s">
        <v>28</v>
      </c>
      <c r="I17">
        <v>2010</v>
      </c>
      <c r="J17">
        <v>8</v>
      </c>
      <c r="K17" t="s">
        <v>30</v>
      </c>
      <c r="L17" s="4">
        <v>646.64</v>
      </c>
    </row>
    <row r="18" spans="1:12" x14ac:dyDescent="0.3">
      <c r="A18" t="s">
        <v>13</v>
      </c>
      <c r="B18" t="s">
        <v>110</v>
      </c>
      <c r="C18" t="s">
        <v>16</v>
      </c>
      <c r="D18" s="9" t="s">
        <v>253</v>
      </c>
      <c r="E18" t="s">
        <v>76</v>
      </c>
      <c r="F18" t="s">
        <v>89</v>
      </c>
      <c r="G18" t="s">
        <v>29</v>
      </c>
      <c r="H18" t="s">
        <v>28</v>
      </c>
      <c r="I18">
        <v>2011</v>
      </c>
      <c r="J18">
        <v>10</v>
      </c>
      <c r="K18" t="s">
        <v>30</v>
      </c>
      <c r="L18" s="4">
        <v>208.92</v>
      </c>
    </row>
    <row r="19" spans="1:12" x14ac:dyDescent="0.3">
      <c r="A19" t="s">
        <v>13</v>
      </c>
      <c r="B19" t="s">
        <v>110</v>
      </c>
      <c r="C19" t="s">
        <v>16</v>
      </c>
      <c r="D19" s="9" t="s">
        <v>253</v>
      </c>
      <c r="E19" t="s">
        <v>76</v>
      </c>
      <c r="F19" t="s">
        <v>89</v>
      </c>
      <c r="G19" t="s">
        <v>29</v>
      </c>
      <c r="H19" t="s">
        <v>28</v>
      </c>
      <c r="I19">
        <v>2011</v>
      </c>
      <c r="J19">
        <v>11</v>
      </c>
      <c r="K19" t="s">
        <v>30</v>
      </c>
      <c r="L19" s="4">
        <v>260.02</v>
      </c>
    </row>
    <row r="20" spans="1:12" x14ac:dyDescent="0.3">
      <c r="A20" t="s">
        <v>13</v>
      </c>
      <c r="B20" t="s">
        <v>111</v>
      </c>
      <c r="C20" t="s">
        <v>16</v>
      </c>
      <c r="D20" s="9" t="s">
        <v>253</v>
      </c>
      <c r="E20" t="s">
        <v>76</v>
      </c>
      <c r="F20" t="s">
        <v>89</v>
      </c>
      <c r="G20" t="s">
        <v>55</v>
      </c>
      <c r="H20" t="s">
        <v>28</v>
      </c>
      <c r="I20">
        <v>2012</v>
      </c>
      <c r="J20">
        <v>1</v>
      </c>
      <c r="K20" t="s">
        <v>79</v>
      </c>
      <c r="L20" s="4">
        <v>0</v>
      </c>
    </row>
    <row r="21" spans="1:12" x14ac:dyDescent="0.3">
      <c r="A21" t="s">
        <v>13</v>
      </c>
      <c r="B21" t="s">
        <v>111</v>
      </c>
      <c r="C21" t="s">
        <v>16</v>
      </c>
      <c r="D21" s="9" t="s">
        <v>253</v>
      </c>
      <c r="E21" t="s">
        <v>76</v>
      </c>
      <c r="F21" t="s">
        <v>89</v>
      </c>
      <c r="G21" t="s">
        <v>55</v>
      </c>
      <c r="H21" t="s">
        <v>28</v>
      </c>
      <c r="I21">
        <v>2012</v>
      </c>
      <c r="J21">
        <v>4</v>
      </c>
      <c r="K21" t="s">
        <v>79</v>
      </c>
      <c r="L21" s="4">
        <v>2584.4699999999998</v>
      </c>
    </row>
    <row r="22" spans="1:12" x14ac:dyDescent="0.3">
      <c r="A22" t="s">
        <v>13</v>
      </c>
      <c r="B22" t="s">
        <v>112</v>
      </c>
      <c r="C22" t="s">
        <v>16</v>
      </c>
      <c r="D22" s="9" t="s">
        <v>253</v>
      </c>
      <c r="E22" t="s">
        <v>76</v>
      </c>
      <c r="F22" t="s">
        <v>89</v>
      </c>
      <c r="G22" t="s">
        <v>62</v>
      </c>
      <c r="H22" t="s">
        <v>31</v>
      </c>
      <c r="I22">
        <v>2011</v>
      </c>
      <c r="J22">
        <v>10</v>
      </c>
      <c r="K22" t="s">
        <v>63</v>
      </c>
      <c r="L22" s="4">
        <v>2249.63</v>
      </c>
    </row>
    <row r="23" spans="1:12" x14ac:dyDescent="0.25">
      <c r="A23" t="s">
        <v>13</v>
      </c>
      <c r="B23" t="s">
        <v>113</v>
      </c>
      <c r="C23" t="s">
        <v>16</v>
      </c>
      <c r="D23" s="9" t="s">
        <v>253</v>
      </c>
      <c r="E23" t="s">
        <v>76</v>
      </c>
      <c r="F23" t="s">
        <v>89</v>
      </c>
      <c r="G23" t="s">
        <v>32</v>
      </c>
      <c r="H23" t="s">
        <v>31</v>
      </c>
      <c r="I23">
        <v>2011</v>
      </c>
      <c r="J23">
        <v>2</v>
      </c>
      <c r="K23" t="s">
        <v>33</v>
      </c>
      <c r="L23" s="4">
        <v>336.66</v>
      </c>
    </row>
    <row r="24" spans="1:12" x14ac:dyDescent="0.25">
      <c r="A24" t="s">
        <v>13</v>
      </c>
      <c r="B24" t="s">
        <v>114</v>
      </c>
      <c r="C24" t="s">
        <v>16</v>
      </c>
      <c r="D24" s="9" t="s">
        <v>253</v>
      </c>
      <c r="E24" t="s">
        <v>76</v>
      </c>
      <c r="F24" t="s">
        <v>89</v>
      </c>
      <c r="G24" t="s">
        <v>73</v>
      </c>
      <c r="H24" t="s">
        <v>31</v>
      </c>
      <c r="I24">
        <v>2010</v>
      </c>
      <c r="J24">
        <v>1</v>
      </c>
      <c r="K24" t="s">
        <v>74</v>
      </c>
      <c r="L24" s="4">
        <v>0</v>
      </c>
    </row>
    <row r="25" spans="1:12" x14ac:dyDescent="0.25">
      <c r="A25" t="s">
        <v>13</v>
      </c>
      <c r="B25" t="s">
        <v>115</v>
      </c>
      <c r="C25" t="s">
        <v>16</v>
      </c>
      <c r="D25" s="9" t="s">
        <v>253</v>
      </c>
      <c r="E25" t="s">
        <v>76</v>
      </c>
      <c r="F25" t="s">
        <v>89</v>
      </c>
      <c r="G25" t="s">
        <v>38</v>
      </c>
      <c r="H25" t="s">
        <v>31</v>
      </c>
      <c r="I25">
        <v>2010</v>
      </c>
      <c r="J25">
        <v>1</v>
      </c>
      <c r="K25" t="s">
        <v>39</v>
      </c>
      <c r="L25" s="4">
        <v>0</v>
      </c>
    </row>
    <row r="26" spans="1:12" x14ac:dyDescent="0.25">
      <c r="A26" t="s">
        <v>13</v>
      </c>
      <c r="B26" t="s">
        <v>116</v>
      </c>
      <c r="C26" t="s">
        <v>16</v>
      </c>
      <c r="D26" s="9" t="s">
        <v>253</v>
      </c>
      <c r="E26" t="s">
        <v>76</v>
      </c>
      <c r="F26" t="s">
        <v>89</v>
      </c>
      <c r="G26" t="s">
        <v>40</v>
      </c>
      <c r="H26" t="s">
        <v>31</v>
      </c>
      <c r="I26">
        <v>2010</v>
      </c>
      <c r="J26">
        <v>1</v>
      </c>
      <c r="K26" t="s">
        <v>41</v>
      </c>
      <c r="L26" s="4">
        <v>0</v>
      </c>
    </row>
    <row r="27" spans="1:12" x14ac:dyDescent="0.25">
      <c r="A27" t="s">
        <v>13</v>
      </c>
      <c r="B27" t="s">
        <v>116</v>
      </c>
      <c r="C27" t="s">
        <v>16</v>
      </c>
      <c r="D27" s="9" t="s">
        <v>253</v>
      </c>
      <c r="E27" t="s">
        <v>76</v>
      </c>
      <c r="F27" t="s">
        <v>89</v>
      </c>
      <c r="G27" t="s">
        <v>40</v>
      </c>
      <c r="H27" t="s">
        <v>31</v>
      </c>
      <c r="I27">
        <v>2011</v>
      </c>
      <c r="J27">
        <v>9</v>
      </c>
      <c r="K27" t="s">
        <v>41</v>
      </c>
      <c r="L27" s="4">
        <v>268.20999999999998</v>
      </c>
    </row>
    <row r="28" spans="1:12" x14ac:dyDescent="0.25">
      <c r="A28" t="s">
        <v>13</v>
      </c>
      <c r="B28" t="s">
        <v>116</v>
      </c>
      <c r="C28" t="s">
        <v>16</v>
      </c>
      <c r="D28" s="9" t="s">
        <v>253</v>
      </c>
      <c r="E28" t="s">
        <v>76</v>
      </c>
      <c r="F28" t="s">
        <v>89</v>
      </c>
      <c r="G28" t="s">
        <v>40</v>
      </c>
      <c r="H28" t="s">
        <v>31</v>
      </c>
      <c r="I28">
        <v>2012</v>
      </c>
      <c r="J28">
        <v>3</v>
      </c>
      <c r="K28" t="s">
        <v>41</v>
      </c>
      <c r="L28" s="4">
        <v>324.20999999999998</v>
      </c>
    </row>
    <row r="29" spans="1:12" x14ac:dyDescent="0.25">
      <c r="A29" t="s">
        <v>13</v>
      </c>
      <c r="B29" t="s">
        <v>116</v>
      </c>
      <c r="C29" t="s">
        <v>16</v>
      </c>
      <c r="D29" s="9" t="s">
        <v>253</v>
      </c>
      <c r="E29" t="s">
        <v>76</v>
      </c>
      <c r="F29" t="s">
        <v>89</v>
      </c>
      <c r="G29" t="s">
        <v>40</v>
      </c>
      <c r="H29" t="s">
        <v>31</v>
      </c>
      <c r="I29">
        <v>2012</v>
      </c>
      <c r="J29">
        <v>5</v>
      </c>
      <c r="K29" t="s">
        <v>41</v>
      </c>
      <c r="L29" s="4">
        <v>4939.92</v>
      </c>
    </row>
    <row r="30" spans="1:12" x14ac:dyDescent="0.25">
      <c r="A30" t="s">
        <v>13</v>
      </c>
      <c r="B30" t="s">
        <v>117</v>
      </c>
      <c r="C30" t="s">
        <v>16</v>
      </c>
      <c r="D30" s="9" t="s">
        <v>253</v>
      </c>
      <c r="E30" t="s">
        <v>76</v>
      </c>
      <c r="F30" t="s">
        <v>89</v>
      </c>
      <c r="G30" t="s">
        <v>70</v>
      </c>
      <c r="H30" t="s">
        <v>42</v>
      </c>
      <c r="I30">
        <v>2010</v>
      </c>
      <c r="J30">
        <v>5</v>
      </c>
      <c r="K30" t="s">
        <v>71</v>
      </c>
      <c r="L30" s="4">
        <v>1175</v>
      </c>
    </row>
    <row r="31" spans="1:12" x14ac:dyDescent="0.25">
      <c r="A31" t="s">
        <v>13</v>
      </c>
      <c r="B31" t="s">
        <v>117</v>
      </c>
      <c r="C31" t="s">
        <v>16</v>
      </c>
      <c r="D31" s="9" t="s">
        <v>253</v>
      </c>
      <c r="E31" t="s">
        <v>76</v>
      </c>
      <c r="F31" t="s">
        <v>89</v>
      </c>
      <c r="G31" t="s">
        <v>70</v>
      </c>
      <c r="H31" t="s">
        <v>42</v>
      </c>
      <c r="I31">
        <v>2010</v>
      </c>
      <c r="J31">
        <v>8</v>
      </c>
      <c r="K31" t="s">
        <v>71</v>
      </c>
      <c r="L31" s="4">
        <v>1175</v>
      </c>
    </row>
    <row r="32" spans="1:12" x14ac:dyDescent="0.25">
      <c r="A32" t="s">
        <v>13</v>
      </c>
      <c r="B32" t="s">
        <v>117</v>
      </c>
      <c r="C32" t="s">
        <v>16</v>
      </c>
      <c r="D32" s="9" t="s">
        <v>253</v>
      </c>
      <c r="E32" t="s">
        <v>76</v>
      </c>
      <c r="F32" t="s">
        <v>89</v>
      </c>
      <c r="G32" t="s">
        <v>70</v>
      </c>
      <c r="H32" t="s">
        <v>42</v>
      </c>
      <c r="I32">
        <v>2010</v>
      </c>
      <c r="J32">
        <v>11</v>
      </c>
      <c r="K32" t="s">
        <v>71</v>
      </c>
      <c r="L32" s="4">
        <v>1175</v>
      </c>
    </row>
    <row r="33" spans="1:12" x14ac:dyDescent="0.25">
      <c r="A33" t="s">
        <v>13</v>
      </c>
      <c r="B33" t="s">
        <v>117</v>
      </c>
      <c r="C33" t="s">
        <v>16</v>
      </c>
      <c r="D33" s="9" t="s">
        <v>253</v>
      </c>
      <c r="E33" t="s">
        <v>76</v>
      </c>
      <c r="F33" t="s">
        <v>89</v>
      </c>
      <c r="G33" t="s">
        <v>70</v>
      </c>
      <c r="H33" t="s">
        <v>42</v>
      </c>
      <c r="I33">
        <v>2012</v>
      </c>
      <c r="J33">
        <v>4</v>
      </c>
      <c r="K33" t="s">
        <v>71</v>
      </c>
      <c r="L33" s="4">
        <v>650</v>
      </c>
    </row>
    <row r="34" spans="1:12" x14ac:dyDescent="0.25">
      <c r="A34" t="s">
        <v>13</v>
      </c>
      <c r="B34" t="s">
        <v>118</v>
      </c>
      <c r="C34" t="s">
        <v>16</v>
      </c>
      <c r="D34" s="9" t="s">
        <v>253</v>
      </c>
      <c r="E34" t="s">
        <v>76</v>
      </c>
      <c r="F34" t="s">
        <v>89</v>
      </c>
      <c r="G34" t="s">
        <v>45</v>
      </c>
      <c r="H34" t="s">
        <v>42</v>
      </c>
      <c r="I34">
        <v>2011</v>
      </c>
      <c r="J34">
        <v>4</v>
      </c>
      <c r="K34" t="s">
        <v>46</v>
      </c>
      <c r="L34" s="4">
        <v>9033</v>
      </c>
    </row>
    <row r="35" spans="1:12" x14ac:dyDescent="0.25">
      <c r="L35" s="5">
        <f>SUM(L3:L34)</f>
        <v>292030.8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zoomScale="70" zoomScaleNormal="70" workbookViewId="0"/>
  </sheetViews>
  <sheetFormatPr defaultRowHeight="15" x14ac:dyDescent="0.25"/>
  <cols>
    <col min="1" max="1" width="10.28515625" bestFit="1" customWidth="1"/>
    <col min="2" max="2" width="16.28515625" bestFit="1" customWidth="1"/>
    <col min="3" max="3" width="4.85546875" bestFit="1" customWidth="1"/>
    <col min="4" max="4" width="12.7109375" bestFit="1" customWidth="1"/>
    <col min="5" max="5" width="5.85546875" bestFit="1" customWidth="1"/>
    <col min="6" max="6" width="4" bestFit="1" customWidth="1"/>
    <col min="7" max="7" width="3.7109375" bestFit="1" customWidth="1"/>
    <col min="8" max="8" width="11.42578125" bestFit="1" customWidth="1"/>
    <col min="9" max="9" width="5" bestFit="1" customWidth="1"/>
    <col min="10" max="10" width="6.42578125" bestFit="1" customWidth="1"/>
    <col min="11" max="11" width="30.7109375" bestFit="1" customWidth="1"/>
    <col min="12" max="12" width="11.140625" style="4" bestFit="1" customWidth="1"/>
    <col min="15" max="15" width="9.7109375" bestFit="1" customWidth="1"/>
    <col min="16" max="16" width="10" bestFit="1" customWidth="1"/>
    <col min="18" max="18" width="10" bestFit="1" customWidth="1"/>
  </cols>
  <sheetData>
    <row r="1" spans="1:18" x14ac:dyDescent="0.3">
      <c r="O1">
        <v>2010</v>
      </c>
      <c r="P1">
        <v>2011</v>
      </c>
      <c r="Q1">
        <v>2012</v>
      </c>
      <c r="R1" s="7" t="s">
        <v>252</v>
      </c>
    </row>
    <row r="2" spans="1:18" x14ac:dyDescent="0.3">
      <c r="A2" t="s">
        <v>0</v>
      </c>
      <c r="B2" t="s">
        <v>1</v>
      </c>
      <c r="C2" t="s">
        <v>4</v>
      </c>
      <c r="D2" t="s">
        <v>2</v>
      </c>
      <c r="E2" t="s">
        <v>6</v>
      </c>
      <c r="F2" t="s">
        <v>7</v>
      </c>
      <c r="G2" t="s">
        <v>8</v>
      </c>
      <c r="H2" t="s">
        <v>3</v>
      </c>
      <c r="I2" t="s">
        <v>9</v>
      </c>
      <c r="J2" t="s">
        <v>249</v>
      </c>
      <c r="K2" t="s">
        <v>10</v>
      </c>
      <c r="L2" s="4" t="s">
        <v>11</v>
      </c>
      <c r="N2">
        <v>1</v>
      </c>
      <c r="O2" s="4">
        <f t="shared" ref="O2:Q13" si="0">SUMIFS($L$3:$L$34,$J$3:$J$34,$N2,$I$3:$I$34,O$1)</f>
        <v>0</v>
      </c>
      <c r="P2" s="4">
        <f t="shared" si="0"/>
        <v>0</v>
      </c>
      <c r="Q2" s="4">
        <f t="shared" si="0"/>
        <v>0</v>
      </c>
      <c r="R2" s="8">
        <f>SUM(O2:Q2)</f>
        <v>0</v>
      </c>
    </row>
    <row r="3" spans="1:18" x14ac:dyDescent="0.3">
      <c r="A3" t="s">
        <v>13</v>
      </c>
      <c r="B3" t="s">
        <v>102</v>
      </c>
      <c r="C3" t="s">
        <v>16</v>
      </c>
      <c r="D3" s="9" t="s">
        <v>253</v>
      </c>
      <c r="E3" t="s">
        <v>88</v>
      </c>
      <c r="F3" t="s">
        <v>89</v>
      </c>
      <c r="G3" t="s">
        <v>24</v>
      </c>
      <c r="H3" t="s">
        <v>19</v>
      </c>
      <c r="I3">
        <v>2012</v>
      </c>
      <c r="J3">
        <v>1</v>
      </c>
      <c r="K3" t="s">
        <v>25</v>
      </c>
      <c r="L3" s="4">
        <v>0</v>
      </c>
      <c r="N3">
        <v>2</v>
      </c>
      <c r="O3" s="4">
        <f t="shared" si="0"/>
        <v>0</v>
      </c>
      <c r="P3" s="4">
        <f t="shared" si="0"/>
        <v>336.66</v>
      </c>
      <c r="Q3" s="4">
        <f t="shared" si="0"/>
        <v>0</v>
      </c>
      <c r="R3" s="8">
        <f t="shared" ref="R3:R14" si="1">SUM(O3:Q3)</f>
        <v>336.66</v>
      </c>
    </row>
    <row r="4" spans="1:18" x14ac:dyDescent="0.3">
      <c r="A4" t="s">
        <v>13</v>
      </c>
      <c r="B4" t="s">
        <v>103</v>
      </c>
      <c r="C4" t="s">
        <v>16</v>
      </c>
      <c r="D4" s="9" t="s">
        <v>253</v>
      </c>
      <c r="E4" t="s">
        <v>88</v>
      </c>
      <c r="F4" t="s">
        <v>89</v>
      </c>
      <c r="G4" t="s">
        <v>26</v>
      </c>
      <c r="H4" t="s">
        <v>19</v>
      </c>
      <c r="I4">
        <v>2010</v>
      </c>
      <c r="J4">
        <v>1</v>
      </c>
      <c r="K4" t="s">
        <v>27</v>
      </c>
      <c r="L4" s="4">
        <v>0</v>
      </c>
      <c r="N4">
        <v>3</v>
      </c>
      <c r="O4" s="4">
        <f t="shared" si="0"/>
        <v>0</v>
      </c>
      <c r="P4" s="4">
        <f t="shared" si="0"/>
        <v>3759.25</v>
      </c>
      <c r="Q4" s="4">
        <f t="shared" si="0"/>
        <v>324.20999999999998</v>
      </c>
      <c r="R4" s="8">
        <f t="shared" si="1"/>
        <v>4083.46</v>
      </c>
    </row>
    <row r="5" spans="1:18" x14ac:dyDescent="0.3">
      <c r="A5" t="s">
        <v>13</v>
      </c>
      <c r="B5" t="s">
        <v>104</v>
      </c>
      <c r="C5" t="s">
        <v>16</v>
      </c>
      <c r="D5" s="9" t="s">
        <v>253</v>
      </c>
      <c r="E5" t="s">
        <v>88</v>
      </c>
      <c r="F5" t="s">
        <v>89</v>
      </c>
      <c r="G5" t="s">
        <v>32</v>
      </c>
      <c r="H5" t="s">
        <v>31</v>
      </c>
      <c r="I5">
        <v>2012</v>
      </c>
      <c r="J5">
        <v>1</v>
      </c>
      <c r="K5" t="s">
        <v>33</v>
      </c>
      <c r="L5" s="4">
        <v>0</v>
      </c>
      <c r="N5">
        <v>4</v>
      </c>
      <c r="O5" s="4">
        <f t="shared" si="0"/>
        <v>0</v>
      </c>
      <c r="P5" s="4">
        <f t="shared" si="0"/>
        <v>9033</v>
      </c>
      <c r="Q5" s="4">
        <f t="shared" si="0"/>
        <v>3234.47</v>
      </c>
      <c r="R5" s="8">
        <f t="shared" si="1"/>
        <v>12267.47</v>
      </c>
    </row>
    <row r="6" spans="1:18" x14ac:dyDescent="0.3">
      <c r="A6" t="s">
        <v>13</v>
      </c>
      <c r="B6" t="s">
        <v>105</v>
      </c>
      <c r="C6" t="s">
        <v>16</v>
      </c>
      <c r="D6" s="9" t="s">
        <v>253</v>
      </c>
      <c r="E6" t="s">
        <v>76</v>
      </c>
      <c r="F6" t="s">
        <v>89</v>
      </c>
      <c r="G6" t="s">
        <v>14</v>
      </c>
      <c r="H6" t="s">
        <v>15</v>
      </c>
      <c r="I6">
        <v>2010</v>
      </c>
      <c r="J6">
        <v>8</v>
      </c>
      <c r="K6" t="s">
        <v>18</v>
      </c>
      <c r="L6" s="4">
        <v>71696.89</v>
      </c>
      <c r="N6">
        <v>5</v>
      </c>
      <c r="O6" s="4">
        <f t="shared" si="0"/>
        <v>1175</v>
      </c>
      <c r="P6" s="4">
        <f t="shared" si="0"/>
        <v>0</v>
      </c>
      <c r="Q6" s="4">
        <f t="shared" si="0"/>
        <v>10665.55</v>
      </c>
      <c r="R6" s="8">
        <f t="shared" si="1"/>
        <v>11840.55</v>
      </c>
    </row>
    <row r="7" spans="1:18" x14ac:dyDescent="0.3">
      <c r="A7" t="s">
        <v>13</v>
      </c>
      <c r="B7" t="s">
        <v>105</v>
      </c>
      <c r="C7" t="s">
        <v>16</v>
      </c>
      <c r="D7" s="9" t="s">
        <v>253</v>
      </c>
      <c r="E7" t="s">
        <v>76</v>
      </c>
      <c r="F7" t="s">
        <v>89</v>
      </c>
      <c r="G7" t="s">
        <v>14</v>
      </c>
      <c r="H7" t="s">
        <v>15</v>
      </c>
      <c r="I7">
        <v>2010</v>
      </c>
      <c r="J7">
        <v>11</v>
      </c>
      <c r="K7" t="s">
        <v>18</v>
      </c>
      <c r="L7" s="4">
        <v>77984.91</v>
      </c>
      <c r="N7">
        <v>6</v>
      </c>
      <c r="O7" s="4">
        <f t="shared" si="0"/>
        <v>0</v>
      </c>
      <c r="P7" s="4">
        <f t="shared" si="0"/>
        <v>0</v>
      </c>
      <c r="Q7" s="4">
        <f t="shared" si="0"/>
        <v>0</v>
      </c>
      <c r="R7" s="8">
        <f t="shared" si="1"/>
        <v>0</v>
      </c>
    </row>
    <row r="8" spans="1:18" x14ac:dyDescent="0.3">
      <c r="A8" t="s">
        <v>13</v>
      </c>
      <c r="B8" t="s">
        <v>105</v>
      </c>
      <c r="C8" t="s">
        <v>16</v>
      </c>
      <c r="D8" s="9" t="s">
        <v>253</v>
      </c>
      <c r="E8" t="s">
        <v>76</v>
      </c>
      <c r="F8" t="s">
        <v>89</v>
      </c>
      <c r="G8" t="s">
        <v>14</v>
      </c>
      <c r="H8" t="s">
        <v>15</v>
      </c>
      <c r="I8">
        <v>2011</v>
      </c>
      <c r="J8">
        <v>11</v>
      </c>
      <c r="K8" t="s">
        <v>18</v>
      </c>
      <c r="L8" s="4">
        <v>82583.95</v>
      </c>
      <c r="N8">
        <v>7</v>
      </c>
      <c r="O8" s="4">
        <f t="shared" si="0"/>
        <v>0</v>
      </c>
      <c r="P8" s="4">
        <f t="shared" si="0"/>
        <v>0</v>
      </c>
      <c r="Q8" s="4">
        <f t="shared" si="0"/>
        <v>596.21</v>
      </c>
      <c r="R8" s="8">
        <f t="shared" si="1"/>
        <v>596.21</v>
      </c>
    </row>
    <row r="9" spans="1:18" x14ac:dyDescent="0.3">
      <c r="A9" t="s">
        <v>13</v>
      </c>
      <c r="B9" t="s">
        <v>106</v>
      </c>
      <c r="C9" t="s">
        <v>16</v>
      </c>
      <c r="D9" s="9" t="s">
        <v>253</v>
      </c>
      <c r="E9" t="s">
        <v>76</v>
      </c>
      <c r="F9" t="s">
        <v>89</v>
      </c>
      <c r="G9" t="s">
        <v>20</v>
      </c>
      <c r="H9" t="s">
        <v>19</v>
      </c>
      <c r="I9">
        <v>2010</v>
      </c>
      <c r="J9">
        <v>12</v>
      </c>
      <c r="K9" t="s">
        <v>69</v>
      </c>
      <c r="L9" s="4">
        <v>5656.78</v>
      </c>
      <c r="N9">
        <v>8</v>
      </c>
      <c r="O9" s="4">
        <f t="shared" si="0"/>
        <v>85335.53</v>
      </c>
      <c r="P9" s="4">
        <f t="shared" si="0"/>
        <v>0</v>
      </c>
      <c r="Q9" s="4">
        <f t="shared" si="0"/>
        <v>0</v>
      </c>
      <c r="R9" s="8">
        <f t="shared" si="1"/>
        <v>85335.53</v>
      </c>
    </row>
    <row r="10" spans="1:18" x14ac:dyDescent="0.3">
      <c r="A10" t="s">
        <v>13</v>
      </c>
      <c r="B10" t="s">
        <v>106</v>
      </c>
      <c r="C10" t="s">
        <v>16</v>
      </c>
      <c r="D10" s="9" t="s">
        <v>253</v>
      </c>
      <c r="E10" t="s">
        <v>76</v>
      </c>
      <c r="F10" t="s">
        <v>89</v>
      </c>
      <c r="G10" t="s">
        <v>20</v>
      </c>
      <c r="H10" t="s">
        <v>19</v>
      </c>
      <c r="I10">
        <v>2011</v>
      </c>
      <c r="J10">
        <v>9</v>
      </c>
      <c r="K10" t="s">
        <v>69</v>
      </c>
      <c r="L10" s="4">
        <v>6054.55</v>
      </c>
      <c r="N10">
        <v>9</v>
      </c>
      <c r="O10" s="4">
        <f t="shared" si="0"/>
        <v>0</v>
      </c>
      <c r="P10" s="4">
        <f t="shared" si="0"/>
        <v>6322.76</v>
      </c>
      <c r="Q10" s="4">
        <f t="shared" si="0"/>
        <v>0</v>
      </c>
      <c r="R10" s="8">
        <f t="shared" si="1"/>
        <v>6322.76</v>
      </c>
    </row>
    <row r="11" spans="1:18" x14ac:dyDescent="0.3">
      <c r="A11" t="s">
        <v>13</v>
      </c>
      <c r="B11" t="s">
        <v>107</v>
      </c>
      <c r="C11" t="s">
        <v>16</v>
      </c>
      <c r="D11" s="9" t="s">
        <v>253</v>
      </c>
      <c r="E11" t="s">
        <v>76</v>
      </c>
      <c r="F11" t="s">
        <v>89</v>
      </c>
      <c r="G11" t="s">
        <v>22</v>
      </c>
      <c r="H11" t="s">
        <v>19</v>
      </c>
      <c r="I11">
        <v>2011</v>
      </c>
      <c r="J11">
        <v>3</v>
      </c>
      <c r="K11" t="s">
        <v>23</v>
      </c>
      <c r="L11" s="4">
        <v>3759.25</v>
      </c>
      <c r="N11">
        <v>10</v>
      </c>
      <c r="O11" s="4">
        <f t="shared" si="0"/>
        <v>0</v>
      </c>
      <c r="P11" s="4">
        <f t="shared" si="0"/>
        <v>2458.5500000000002</v>
      </c>
      <c r="Q11" s="4">
        <f t="shared" si="0"/>
        <v>570.96</v>
      </c>
      <c r="R11" s="8">
        <f t="shared" si="1"/>
        <v>3029.51</v>
      </c>
    </row>
    <row r="12" spans="1:18" x14ac:dyDescent="0.3">
      <c r="A12" t="s">
        <v>13</v>
      </c>
      <c r="B12" t="s">
        <v>107</v>
      </c>
      <c r="C12" t="s">
        <v>16</v>
      </c>
      <c r="D12" s="9" t="s">
        <v>253</v>
      </c>
      <c r="E12" t="s">
        <v>76</v>
      </c>
      <c r="F12" t="s">
        <v>89</v>
      </c>
      <c r="G12" t="s">
        <v>22</v>
      </c>
      <c r="H12" t="s">
        <v>19</v>
      </c>
      <c r="I12">
        <v>2012</v>
      </c>
      <c r="J12">
        <v>5</v>
      </c>
      <c r="K12" t="s">
        <v>23</v>
      </c>
      <c r="L12" s="4">
        <v>5725.63</v>
      </c>
      <c r="N12">
        <v>11</v>
      </c>
      <c r="O12" s="4">
        <f t="shared" si="0"/>
        <v>79717.900000000009</v>
      </c>
      <c r="P12" s="4">
        <f t="shared" si="0"/>
        <v>82843.97</v>
      </c>
      <c r="Q12" s="4">
        <f t="shared" si="0"/>
        <v>0</v>
      </c>
      <c r="R12" s="8">
        <f t="shared" si="1"/>
        <v>162561.87</v>
      </c>
    </row>
    <row r="13" spans="1:18" x14ac:dyDescent="0.3">
      <c r="A13" t="s">
        <v>13</v>
      </c>
      <c r="B13" t="s">
        <v>108</v>
      </c>
      <c r="C13" t="s">
        <v>16</v>
      </c>
      <c r="D13" s="9" t="s">
        <v>253</v>
      </c>
      <c r="E13" t="s">
        <v>76</v>
      </c>
      <c r="F13" t="s">
        <v>89</v>
      </c>
      <c r="G13" t="s">
        <v>24</v>
      </c>
      <c r="H13" t="s">
        <v>19</v>
      </c>
      <c r="I13">
        <v>2010</v>
      </c>
      <c r="J13">
        <v>11</v>
      </c>
      <c r="K13" t="s">
        <v>25</v>
      </c>
      <c r="L13" s="4">
        <v>557.99</v>
      </c>
      <c r="N13">
        <v>12</v>
      </c>
      <c r="O13" s="4">
        <f t="shared" si="0"/>
        <v>5656.78</v>
      </c>
      <c r="P13" s="4">
        <f t="shared" si="0"/>
        <v>0</v>
      </c>
      <c r="Q13" s="4">
        <f t="shared" si="0"/>
        <v>0</v>
      </c>
      <c r="R13" s="8">
        <f t="shared" si="1"/>
        <v>5656.78</v>
      </c>
    </row>
    <row r="14" spans="1:18" x14ac:dyDescent="0.3">
      <c r="A14" t="s">
        <v>13</v>
      </c>
      <c r="B14" t="s">
        <v>108</v>
      </c>
      <c r="C14" t="s">
        <v>16</v>
      </c>
      <c r="D14" s="9" t="s">
        <v>253</v>
      </c>
      <c r="E14" t="s">
        <v>76</v>
      </c>
      <c r="F14" t="s">
        <v>89</v>
      </c>
      <c r="G14" t="s">
        <v>24</v>
      </c>
      <c r="H14" t="s">
        <v>19</v>
      </c>
      <c r="I14">
        <v>2012</v>
      </c>
      <c r="J14">
        <v>7</v>
      </c>
      <c r="K14" t="s">
        <v>25</v>
      </c>
      <c r="L14" s="4">
        <v>596.21</v>
      </c>
      <c r="N14" s="7" t="s">
        <v>252</v>
      </c>
      <c r="O14" s="8">
        <f>SUM(O2:O13)</f>
        <v>171885.21</v>
      </c>
      <c r="P14" s="8">
        <f t="shared" ref="P14:Q14" si="2">SUM(P2:P13)</f>
        <v>104754.19</v>
      </c>
      <c r="Q14" s="8">
        <f t="shared" si="2"/>
        <v>15391.399999999998</v>
      </c>
      <c r="R14" s="6">
        <f t="shared" si="1"/>
        <v>292030.80000000005</v>
      </c>
    </row>
    <row r="15" spans="1:18" x14ac:dyDescent="0.3">
      <c r="A15" t="s">
        <v>13</v>
      </c>
      <c r="B15" t="s">
        <v>108</v>
      </c>
      <c r="C15" t="s">
        <v>16</v>
      </c>
      <c r="D15" s="9" t="s">
        <v>253</v>
      </c>
      <c r="E15" t="s">
        <v>76</v>
      </c>
      <c r="F15" t="s">
        <v>89</v>
      </c>
      <c r="G15" t="s">
        <v>24</v>
      </c>
      <c r="H15" t="s">
        <v>19</v>
      </c>
      <c r="I15">
        <v>2012</v>
      </c>
      <c r="J15">
        <v>10</v>
      </c>
      <c r="K15" t="s">
        <v>25</v>
      </c>
      <c r="L15" s="4">
        <v>570.96</v>
      </c>
    </row>
    <row r="16" spans="1:18" x14ac:dyDescent="0.3">
      <c r="A16" t="s">
        <v>13</v>
      </c>
      <c r="B16" t="s">
        <v>109</v>
      </c>
      <c r="C16" t="s">
        <v>16</v>
      </c>
      <c r="D16" s="9" t="s">
        <v>253</v>
      </c>
      <c r="E16" t="s">
        <v>76</v>
      </c>
      <c r="F16" t="s">
        <v>89</v>
      </c>
      <c r="G16" t="s">
        <v>81</v>
      </c>
      <c r="H16" t="s">
        <v>19</v>
      </c>
      <c r="I16">
        <v>2010</v>
      </c>
      <c r="J16">
        <v>8</v>
      </c>
      <c r="K16" t="s">
        <v>82</v>
      </c>
      <c r="L16" s="4">
        <v>11817</v>
      </c>
    </row>
    <row r="17" spans="1:12" x14ac:dyDescent="0.3">
      <c r="A17" t="s">
        <v>13</v>
      </c>
      <c r="B17" t="s">
        <v>110</v>
      </c>
      <c r="C17" t="s">
        <v>16</v>
      </c>
      <c r="D17" s="9" t="s">
        <v>253</v>
      </c>
      <c r="E17" t="s">
        <v>76</v>
      </c>
      <c r="F17" t="s">
        <v>89</v>
      </c>
      <c r="G17" t="s">
        <v>29</v>
      </c>
      <c r="H17" t="s">
        <v>28</v>
      </c>
      <c r="I17">
        <v>2010</v>
      </c>
      <c r="J17">
        <v>8</v>
      </c>
      <c r="K17" t="s">
        <v>30</v>
      </c>
      <c r="L17" s="4">
        <v>646.64</v>
      </c>
    </row>
    <row r="18" spans="1:12" x14ac:dyDescent="0.3">
      <c r="A18" t="s">
        <v>13</v>
      </c>
      <c r="B18" t="s">
        <v>110</v>
      </c>
      <c r="C18" t="s">
        <v>16</v>
      </c>
      <c r="D18" s="9" t="s">
        <v>253</v>
      </c>
      <c r="E18" t="s">
        <v>76</v>
      </c>
      <c r="F18" t="s">
        <v>89</v>
      </c>
      <c r="G18" t="s">
        <v>29</v>
      </c>
      <c r="H18" t="s">
        <v>28</v>
      </c>
      <c r="I18">
        <v>2011</v>
      </c>
      <c r="J18">
        <v>10</v>
      </c>
      <c r="K18" t="s">
        <v>30</v>
      </c>
      <c r="L18" s="4">
        <v>208.92</v>
      </c>
    </row>
    <row r="19" spans="1:12" x14ac:dyDescent="0.3">
      <c r="A19" t="s">
        <v>13</v>
      </c>
      <c r="B19" t="s">
        <v>110</v>
      </c>
      <c r="C19" t="s">
        <v>16</v>
      </c>
      <c r="D19" s="9" t="s">
        <v>253</v>
      </c>
      <c r="E19" t="s">
        <v>76</v>
      </c>
      <c r="F19" t="s">
        <v>89</v>
      </c>
      <c r="G19" t="s">
        <v>29</v>
      </c>
      <c r="H19" t="s">
        <v>28</v>
      </c>
      <c r="I19">
        <v>2011</v>
      </c>
      <c r="J19">
        <v>11</v>
      </c>
      <c r="K19" t="s">
        <v>30</v>
      </c>
      <c r="L19" s="4">
        <v>260.02</v>
      </c>
    </row>
    <row r="20" spans="1:12" x14ac:dyDescent="0.3">
      <c r="A20" t="s">
        <v>13</v>
      </c>
      <c r="B20" t="s">
        <v>111</v>
      </c>
      <c r="C20" t="s">
        <v>16</v>
      </c>
      <c r="D20" s="9" t="s">
        <v>253</v>
      </c>
      <c r="E20" t="s">
        <v>76</v>
      </c>
      <c r="F20" t="s">
        <v>89</v>
      </c>
      <c r="G20" t="s">
        <v>55</v>
      </c>
      <c r="H20" t="s">
        <v>28</v>
      </c>
      <c r="I20">
        <v>2012</v>
      </c>
      <c r="J20">
        <v>1</v>
      </c>
      <c r="K20" t="s">
        <v>79</v>
      </c>
      <c r="L20" s="4">
        <v>0</v>
      </c>
    </row>
    <row r="21" spans="1:12" x14ac:dyDescent="0.3">
      <c r="A21" t="s">
        <v>13</v>
      </c>
      <c r="B21" t="s">
        <v>111</v>
      </c>
      <c r="C21" t="s">
        <v>16</v>
      </c>
      <c r="D21" s="9" t="s">
        <v>253</v>
      </c>
      <c r="E21" t="s">
        <v>76</v>
      </c>
      <c r="F21" t="s">
        <v>89</v>
      </c>
      <c r="G21" t="s">
        <v>55</v>
      </c>
      <c r="H21" t="s">
        <v>28</v>
      </c>
      <c r="I21">
        <v>2012</v>
      </c>
      <c r="J21">
        <v>4</v>
      </c>
      <c r="K21" t="s">
        <v>79</v>
      </c>
      <c r="L21" s="4">
        <v>2584.4699999999998</v>
      </c>
    </row>
    <row r="22" spans="1:12" x14ac:dyDescent="0.3">
      <c r="A22" t="s">
        <v>13</v>
      </c>
      <c r="B22" t="s">
        <v>112</v>
      </c>
      <c r="C22" t="s">
        <v>16</v>
      </c>
      <c r="D22" s="9" t="s">
        <v>253</v>
      </c>
      <c r="E22" t="s">
        <v>76</v>
      </c>
      <c r="F22" t="s">
        <v>89</v>
      </c>
      <c r="G22" t="s">
        <v>62</v>
      </c>
      <c r="H22" t="s">
        <v>31</v>
      </c>
      <c r="I22">
        <v>2011</v>
      </c>
      <c r="J22">
        <v>10</v>
      </c>
      <c r="K22" t="s">
        <v>63</v>
      </c>
      <c r="L22" s="4">
        <v>2249.63</v>
      </c>
    </row>
    <row r="23" spans="1:12" x14ac:dyDescent="0.25">
      <c r="A23" t="s">
        <v>13</v>
      </c>
      <c r="B23" t="s">
        <v>113</v>
      </c>
      <c r="C23" t="s">
        <v>16</v>
      </c>
      <c r="D23" s="9" t="s">
        <v>253</v>
      </c>
      <c r="E23" t="s">
        <v>76</v>
      </c>
      <c r="F23" t="s">
        <v>89</v>
      </c>
      <c r="G23" t="s">
        <v>32</v>
      </c>
      <c r="H23" t="s">
        <v>31</v>
      </c>
      <c r="I23">
        <v>2011</v>
      </c>
      <c r="J23">
        <v>2</v>
      </c>
      <c r="K23" t="s">
        <v>33</v>
      </c>
      <c r="L23" s="4">
        <v>336.66</v>
      </c>
    </row>
    <row r="24" spans="1:12" x14ac:dyDescent="0.25">
      <c r="A24" t="s">
        <v>13</v>
      </c>
      <c r="B24" t="s">
        <v>114</v>
      </c>
      <c r="C24" t="s">
        <v>16</v>
      </c>
      <c r="D24" s="9" t="s">
        <v>253</v>
      </c>
      <c r="E24" t="s">
        <v>76</v>
      </c>
      <c r="F24" t="s">
        <v>89</v>
      </c>
      <c r="G24" t="s">
        <v>73</v>
      </c>
      <c r="H24" t="s">
        <v>31</v>
      </c>
      <c r="I24">
        <v>2010</v>
      </c>
      <c r="J24">
        <v>1</v>
      </c>
      <c r="K24" t="s">
        <v>74</v>
      </c>
      <c r="L24" s="4">
        <v>0</v>
      </c>
    </row>
    <row r="25" spans="1:12" x14ac:dyDescent="0.25">
      <c r="A25" t="s">
        <v>13</v>
      </c>
      <c r="B25" t="s">
        <v>115</v>
      </c>
      <c r="C25" t="s">
        <v>16</v>
      </c>
      <c r="D25" s="9" t="s">
        <v>253</v>
      </c>
      <c r="E25" t="s">
        <v>76</v>
      </c>
      <c r="F25" t="s">
        <v>89</v>
      </c>
      <c r="G25" t="s">
        <v>38</v>
      </c>
      <c r="H25" t="s">
        <v>31</v>
      </c>
      <c r="I25">
        <v>2010</v>
      </c>
      <c r="J25">
        <v>1</v>
      </c>
      <c r="K25" t="s">
        <v>39</v>
      </c>
      <c r="L25" s="4">
        <v>0</v>
      </c>
    </row>
    <row r="26" spans="1:12" x14ac:dyDescent="0.25">
      <c r="A26" t="s">
        <v>13</v>
      </c>
      <c r="B26" t="s">
        <v>116</v>
      </c>
      <c r="C26" t="s">
        <v>16</v>
      </c>
      <c r="D26" s="9" t="s">
        <v>253</v>
      </c>
      <c r="E26" t="s">
        <v>76</v>
      </c>
      <c r="F26" t="s">
        <v>89</v>
      </c>
      <c r="G26" t="s">
        <v>40</v>
      </c>
      <c r="H26" t="s">
        <v>31</v>
      </c>
      <c r="I26">
        <v>2010</v>
      </c>
      <c r="J26">
        <v>1</v>
      </c>
      <c r="K26" t="s">
        <v>41</v>
      </c>
      <c r="L26" s="4">
        <v>0</v>
      </c>
    </row>
    <row r="27" spans="1:12" x14ac:dyDescent="0.25">
      <c r="A27" t="s">
        <v>13</v>
      </c>
      <c r="B27" t="s">
        <v>116</v>
      </c>
      <c r="C27" t="s">
        <v>16</v>
      </c>
      <c r="D27" s="9" t="s">
        <v>253</v>
      </c>
      <c r="E27" t="s">
        <v>76</v>
      </c>
      <c r="F27" t="s">
        <v>89</v>
      </c>
      <c r="G27" t="s">
        <v>40</v>
      </c>
      <c r="H27" t="s">
        <v>31</v>
      </c>
      <c r="I27">
        <v>2011</v>
      </c>
      <c r="J27">
        <v>9</v>
      </c>
      <c r="K27" t="s">
        <v>41</v>
      </c>
      <c r="L27" s="4">
        <v>268.20999999999998</v>
      </c>
    </row>
    <row r="28" spans="1:12" x14ac:dyDescent="0.25">
      <c r="A28" t="s">
        <v>13</v>
      </c>
      <c r="B28" t="s">
        <v>116</v>
      </c>
      <c r="C28" t="s">
        <v>16</v>
      </c>
      <c r="D28" s="9" t="s">
        <v>253</v>
      </c>
      <c r="E28" t="s">
        <v>76</v>
      </c>
      <c r="F28" t="s">
        <v>89</v>
      </c>
      <c r="G28" t="s">
        <v>40</v>
      </c>
      <c r="H28" t="s">
        <v>31</v>
      </c>
      <c r="I28">
        <v>2012</v>
      </c>
      <c r="J28">
        <v>3</v>
      </c>
      <c r="K28" t="s">
        <v>41</v>
      </c>
      <c r="L28" s="4">
        <v>324.20999999999998</v>
      </c>
    </row>
    <row r="29" spans="1:12" x14ac:dyDescent="0.25">
      <c r="A29" t="s">
        <v>13</v>
      </c>
      <c r="B29" t="s">
        <v>116</v>
      </c>
      <c r="C29" t="s">
        <v>16</v>
      </c>
      <c r="D29" s="9" t="s">
        <v>253</v>
      </c>
      <c r="E29" t="s">
        <v>76</v>
      </c>
      <c r="F29" t="s">
        <v>89</v>
      </c>
      <c r="G29" t="s">
        <v>40</v>
      </c>
      <c r="H29" t="s">
        <v>31</v>
      </c>
      <c r="I29">
        <v>2012</v>
      </c>
      <c r="J29">
        <v>5</v>
      </c>
      <c r="K29" t="s">
        <v>41</v>
      </c>
      <c r="L29" s="4">
        <v>4939.92</v>
      </c>
    </row>
    <row r="30" spans="1:12" x14ac:dyDescent="0.25">
      <c r="A30" t="s">
        <v>13</v>
      </c>
      <c r="B30" t="s">
        <v>117</v>
      </c>
      <c r="C30" t="s">
        <v>16</v>
      </c>
      <c r="D30" s="9" t="s">
        <v>253</v>
      </c>
      <c r="E30" t="s">
        <v>76</v>
      </c>
      <c r="F30" t="s">
        <v>89</v>
      </c>
      <c r="G30" t="s">
        <v>70</v>
      </c>
      <c r="H30" t="s">
        <v>42</v>
      </c>
      <c r="I30">
        <v>2010</v>
      </c>
      <c r="J30">
        <v>5</v>
      </c>
      <c r="K30" t="s">
        <v>71</v>
      </c>
      <c r="L30" s="4">
        <v>1175</v>
      </c>
    </row>
    <row r="31" spans="1:12" x14ac:dyDescent="0.25">
      <c r="A31" t="s">
        <v>13</v>
      </c>
      <c r="B31" t="s">
        <v>117</v>
      </c>
      <c r="C31" t="s">
        <v>16</v>
      </c>
      <c r="D31" s="9" t="s">
        <v>253</v>
      </c>
      <c r="E31" t="s">
        <v>76</v>
      </c>
      <c r="F31" t="s">
        <v>89</v>
      </c>
      <c r="G31" t="s">
        <v>70</v>
      </c>
      <c r="H31" t="s">
        <v>42</v>
      </c>
      <c r="I31">
        <v>2010</v>
      </c>
      <c r="J31">
        <v>8</v>
      </c>
      <c r="K31" t="s">
        <v>71</v>
      </c>
      <c r="L31" s="4">
        <v>1175</v>
      </c>
    </row>
    <row r="32" spans="1:12" x14ac:dyDescent="0.25">
      <c r="A32" t="s">
        <v>13</v>
      </c>
      <c r="B32" t="s">
        <v>117</v>
      </c>
      <c r="C32" t="s">
        <v>16</v>
      </c>
      <c r="D32" s="9" t="s">
        <v>253</v>
      </c>
      <c r="E32" t="s">
        <v>76</v>
      </c>
      <c r="F32" t="s">
        <v>89</v>
      </c>
      <c r="G32" t="s">
        <v>70</v>
      </c>
      <c r="H32" t="s">
        <v>42</v>
      </c>
      <c r="I32">
        <v>2010</v>
      </c>
      <c r="J32">
        <v>11</v>
      </c>
      <c r="K32" t="s">
        <v>71</v>
      </c>
      <c r="L32" s="4">
        <v>1175</v>
      </c>
    </row>
    <row r="33" spans="1:12" x14ac:dyDescent="0.25">
      <c r="A33" t="s">
        <v>13</v>
      </c>
      <c r="B33" t="s">
        <v>117</v>
      </c>
      <c r="C33" t="s">
        <v>16</v>
      </c>
      <c r="D33" s="9" t="s">
        <v>253</v>
      </c>
      <c r="E33" t="s">
        <v>76</v>
      </c>
      <c r="F33" t="s">
        <v>89</v>
      </c>
      <c r="G33" t="s">
        <v>70</v>
      </c>
      <c r="H33" t="s">
        <v>42</v>
      </c>
      <c r="I33">
        <v>2012</v>
      </c>
      <c r="J33">
        <v>4</v>
      </c>
      <c r="K33" t="s">
        <v>71</v>
      </c>
      <c r="L33" s="4">
        <v>650</v>
      </c>
    </row>
    <row r="34" spans="1:12" x14ac:dyDescent="0.25">
      <c r="A34" t="s">
        <v>13</v>
      </c>
      <c r="B34" t="s">
        <v>118</v>
      </c>
      <c r="C34" t="s">
        <v>16</v>
      </c>
      <c r="D34" s="9" t="s">
        <v>253</v>
      </c>
      <c r="E34" t="s">
        <v>76</v>
      </c>
      <c r="F34" t="s">
        <v>89</v>
      </c>
      <c r="G34" t="s">
        <v>45</v>
      </c>
      <c r="H34" t="s">
        <v>42</v>
      </c>
      <c r="I34">
        <v>2011</v>
      </c>
      <c r="J34">
        <v>4</v>
      </c>
      <c r="K34" t="s">
        <v>46</v>
      </c>
      <c r="L34" s="4">
        <v>9033</v>
      </c>
    </row>
    <row r="35" spans="1:12" x14ac:dyDescent="0.25">
      <c r="L35" s="5">
        <f>SUM(L3:L34)</f>
        <v>292030.8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zoomScale="60" zoomScaleNormal="60" workbookViewId="0"/>
  </sheetViews>
  <sheetFormatPr defaultRowHeight="15" x14ac:dyDescent="0.25"/>
  <cols>
    <col min="1" max="1" width="12.5703125" bestFit="1" customWidth="1"/>
    <col min="2" max="2" width="17.28515625" bestFit="1" customWidth="1"/>
    <col min="3" max="3" width="4.85546875" bestFit="1" customWidth="1"/>
    <col min="4" max="4" width="12.7109375" bestFit="1" customWidth="1"/>
    <col min="5" max="5" width="5.85546875" bestFit="1" customWidth="1"/>
    <col min="6" max="6" width="4" bestFit="1" customWidth="1"/>
    <col min="7" max="7" width="3.7109375" bestFit="1" customWidth="1"/>
    <col min="8" max="8" width="11.42578125" bestFit="1" customWidth="1"/>
    <col min="9" max="9" width="5" bestFit="1" customWidth="1"/>
    <col min="10" max="10" width="6.42578125" bestFit="1" customWidth="1"/>
    <col min="11" max="11" width="30.7109375" bestFit="1" customWidth="1"/>
    <col min="12" max="12" width="11.140625" style="4" bestFit="1" customWidth="1"/>
    <col min="13" max="13" width="11.85546875" customWidth="1"/>
    <col min="14" max="14" width="2.28515625" customWidth="1"/>
    <col min="15" max="15" width="12.7109375" customWidth="1"/>
    <col min="16" max="16" width="10.42578125" bestFit="1" customWidth="1"/>
    <col min="17" max="17" width="10" bestFit="1" customWidth="1"/>
  </cols>
  <sheetData>
    <row r="1" spans="1:20" thickBot="1" x14ac:dyDescent="0.35">
      <c r="Q1" s="7"/>
    </row>
    <row r="2" spans="1:20" ht="14.45" x14ac:dyDescent="0.3">
      <c r="A2" t="s">
        <v>0</v>
      </c>
      <c r="B2" t="s">
        <v>1</v>
      </c>
      <c r="C2" t="s">
        <v>4</v>
      </c>
      <c r="D2" t="s">
        <v>2</v>
      </c>
      <c r="E2" t="s">
        <v>6</v>
      </c>
      <c r="F2" t="s">
        <v>7</v>
      </c>
      <c r="G2" t="s">
        <v>8</v>
      </c>
      <c r="H2" t="s">
        <v>3</v>
      </c>
      <c r="I2" t="s">
        <v>9</v>
      </c>
      <c r="J2" t="s">
        <v>249</v>
      </c>
      <c r="K2" t="s">
        <v>10</v>
      </c>
      <c r="L2" s="4" t="s">
        <v>11</v>
      </c>
      <c r="M2" s="14" t="s">
        <v>254</v>
      </c>
      <c r="N2" s="4"/>
      <c r="O2" s="17" t="s">
        <v>255</v>
      </c>
      <c r="P2" s="10"/>
      <c r="Q2" s="15"/>
      <c r="R2" s="14"/>
      <c r="S2" s="14"/>
      <c r="T2" s="14"/>
    </row>
    <row r="3" spans="1:20" thickBot="1" x14ac:dyDescent="0.35">
      <c r="A3" t="s">
        <v>13</v>
      </c>
      <c r="B3" t="s">
        <v>102</v>
      </c>
      <c r="C3" t="s">
        <v>16</v>
      </c>
      <c r="D3" s="9" t="s">
        <v>253</v>
      </c>
      <c r="E3" t="s">
        <v>88</v>
      </c>
      <c r="F3" t="s">
        <v>89</v>
      </c>
      <c r="G3" t="s">
        <v>24</v>
      </c>
      <c r="H3" t="s">
        <v>19</v>
      </c>
      <c r="I3">
        <v>2012</v>
      </c>
      <c r="J3">
        <v>1</v>
      </c>
      <c r="K3" t="s">
        <v>25</v>
      </c>
      <c r="L3" s="4">
        <v>0</v>
      </c>
      <c r="M3" s="10">
        <f>CHOOSE($O$3,L3*(1+$P$6),L3*(1+$P$7),L3*(1+$P$8),L3*(1+$P$9))</f>
        <v>0</v>
      </c>
      <c r="N3" s="4"/>
      <c r="O3" s="18">
        <v>3</v>
      </c>
      <c r="P3" s="10"/>
      <c r="Q3" s="15"/>
      <c r="R3" s="14"/>
      <c r="S3" s="14"/>
      <c r="T3" s="14"/>
    </row>
    <row r="4" spans="1:20" ht="14.45" x14ac:dyDescent="0.3">
      <c r="A4" t="s">
        <v>13</v>
      </c>
      <c r="B4" t="s">
        <v>103</v>
      </c>
      <c r="C4" t="s">
        <v>16</v>
      </c>
      <c r="D4" s="9" t="s">
        <v>253</v>
      </c>
      <c r="E4" t="s">
        <v>88</v>
      </c>
      <c r="F4" t="s">
        <v>89</v>
      </c>
      <c r="G4" t="s">
        <v>26</v>
      </c>
      <c r="H4" t="s">
        <v>19</v>
      </c>
      <c r="I4">
        <v>2010</v>
      </c>
      <c r="J4">
        <v>1</v>
      </c>
      <c r="K4" t="s">
        <v>27</v>
      </c>
      <c r="L4" s="4">
        <v>0</v>
      </c>
      <c r="M4" s="10">
        <f t="shared" ref="M4:M34" si="0">CHOOSE($O$3,L4*(1+$P$6),L4*(1+$P$7),L4*(1+$P$8),L4*(1+$P$9))</f>
        <v>0</v>
      </c>
      <c r="N4" s="4"/>
      <c r="O4" s="10"/>
      <c r="P4" s="10"/>
      <c r="Q4" s="15"/>
      <c r="R4" s="14"/>
      <c r="S4" s="14"/>
      <c r="T4" s="14"/>
    </row>
    <row r="5" spans="1:20" ht="14.45" x14ac:dyDescent="0.3">
      <c r="A5" t="s">
        <v>13</v>
      </c>
      <c r="B5" t="s">
        <v>104</v>
      </c>
      <c r="C5" t="s">
        <v>16</v>
      </c>
      <c r="D5" s="9" t="s">
        <v>253</v>
      </c>
      <c r="E5" t="s">
        <v>88</v>
      </c>
      <c r="F5" t="s">
        <v>89</v>
      </c>
      <c r="G5" t="s">
        <v>32</v>
      </c>
      <c r="H5" t="s">
        <v>31</v>
      </c>
      <c r="I5">
        <v>2012</v>
      </c>
      <c r="J5">
        <v>1</v>
      </c>
      <c r="K5" t="s">
        <v>33</v>
      </c>
      <c r="L5" s="4">
        <v>0</v>
      </c>
      <c r="M5" s="10">
        <f t="shared" si="0"/>
        <v>0</v>
      </c>
      <c r="N5" s="4"/>
      <c r="O5" s="19" t="s">
        <v>256</v>
      </c>
      <c r="P5" s="19" t="s">
        <v>257</v>
      </c>
      <c r="Q5" s="20" t="s">
        <v>263</v>
      </c>
      <c r="R5" s="21"/>
      <c r="S5" s="21"/>
      <c r="T5" s="14"/>
    </row>
    <row r="6" spans="1:20" ht="14.45" x14ac:dyDescent="0.3">
      <c r="A6" t="s">
        <v>13</v>
      </c>
      <c r="B6" t="s">
        <v>105</v>
      </c>
      <c r="C6" t="s">
        <v>16</v>
      </c>
      <c r="D6" s="9" t="s">
        <v>253</v>
      </c>
      <c r="E6" t="s">
        <v>76</v>
      </c>
      <c r="F6" t="s">
        <v>89</v>
      </c>
      <c r="G6" t="s">
        <v>14</v>
      </c>
      <c r="H6" t="s">
        <v>15</v>
      </c>
      <c r="I6">
        <v>2010</v>
      </c>
      <c r="J6">
        <v>8</v>
      </c>
      <c r="K6" t="s">
        <v>18</v>
      </c>
      <c r="L6" s="4">
        <v>71696.89</v>
      </c>
      <c r="M6" s="10">
        <f>CHOOSE($O$3,L6*(1+$P$6),L6*(1+$P$7),L6*(1+$P$8),L6*(1+$P$9))</f>
        <v>74564.765599999999</v>
      </c>
      <c r="N6" s="4"/>
      <c r="O6" s="22">
        <v>1</v>
      </c>
      <c r="P6" s="16">
        <v>0.02</v>
      </c>
      <c r="Q6" s="15" t="s">
        <v>258</v>
      </c>
      <c r="R6" s="14"/>
      <c r="S6" s="14"/>
      <c r="T6" s="14"/>
    </row>
    <row r="7" spans="1:20" ht="14.45" x14ac:dyDescent="0.3">
      <c r="A7" t="s">
        <v>13</v>
      </c>
      <c r="B7" t="s">
        <v>105</v>
      </c>
      <c r="C7" t="s">
        <v>16</v>
      </c>
      <c r="D7" s="9" t="s">
        <v>253</v>
      </c>
      <c r="E7" t="s">
        <v>76</v>
      </c>
      <c r="F7" t="s">
        <v>89</v>
      </c>
      <c r="G7" t="s">
        <v>14</v>
      </c>
      <c r="H7" t="s">
        <v>15</v>
      </c>
      <c r="I7">
        <v>2010</v>
      </c>
      <c r="J7">
        <v>11</v>
      </c>
      <c r="K7" t="s">
        <v>18</v>
      </c>
      <c r="L7" s="4">
        <v>77984.91</v>
      </c>
      <c r="M7" s="10">
        <f t="shared" si="0"/>
        <v>81104.306400000001</v>
      </c>
      <c r="N7" s="4"/>
      <c r="O7" s="22">
        <v>2</v>
      </c>
      <c r="P7" s="16">
        <v>0.03</v>
      </c>
      <c r="Q7" s="15" t="s">
        <v>259</v>
      </c>
      <c r="R7" s="14"/>
      <c r="S7" s="14"/>
      <c r="T7" s="14"/>
    </row>
    <row r="8" spans="1:20" ht="14.45" x14ac:dyDescent="0.3">
      <c r="A8" t="s">
        <v>13</v>
      </c>
      <c r="B8" t="s">
        <v>105</v>
      </c>
      <c r="C8" t="s">
        <v>16</v>
      </c>
      <c r="D8" s="9" t="s">
        <v>253</v>
      </c>
      <c r="E8" t="s">
        <v>76</v>
      </c>
      <c r="F8" t="s">
        <v>89</v>
      </c>
      <c r="G8" t="s">
        <v>14</v>
      </c>
      <c r="H8" t="s">
        <v>15</v>
      </c>
      <c r="I8">
        <v>2011</v>
      </c>
      <c r="J8">
        <v>11</v>
      </c>
      <c r="K8" t="s">
        <v>18</v>
      </c>
      <c r="L8" s="4">
        <v>82583.95</v>
      </c>
      <c r="M8" s="10">
        <f t="shared" si="0"/>
        <v>85887.308000000005</v>
      </c>
      <c r="N8" s="4"/>
      <c r="O8" s="22">
        <v>3</v>
      </c>
      <c r="P8" s="16">
        <v>0.04</v>
      </c>
      <c r="Q8" s="15" t="s">
        <v>260</v>
      </c>
      <c r="R8" s="14"/>
      <c r="S8" s="14"/>
      <c r="T8" s="14"/>
    </row>
    <row r="9" spans="1:20" ht="14.45" x14ac:dyDescent="0.3">
      <c r="A9" t="s">
        <v>13</v>
      </c>
      <c r="B9" t="s">
        <v>106</v>
      </c>
      <c r="C9" t="s">
        <v>16</v>
      </c>
      <c r="D9" s="9" t="s">
        <v>253</v>
      </c>
      <c r="E9" t="s">
        <v>76</v>
      </c>
      <c r="F9" t="s">
        <v>89</v>
      </c>
      <c r="G9" t="s">
        <v>20</v>
      </c>
      <c r="H9" t="s">
        <v>19</v>
      </c>
      <c r="I9">
        <v>2010</v>
      </c>
      <c r="J9">
        <v>12</v>
      </c>
      <c r="K9" t="s">
        <v>69</v>
      </c>
      <c r="L9" s="4">
        <v>5656.78</v>
      </c>
      <c r="M9" s="10">
        <f t="shared" si="0"/>
        <v>5883.0511999999999</v>
      </c>
      <c r="N9" s="4"/>
      <c r="O9" s="22">
        <v>4</v>
      </c>
      <c r="P9" s="16">
        <v>-0.05</v>
      </c>
      <c r="Q9" s="15" t="s">
        <v>261</v>
      </c>
      <c r="R9" s="14"/>
      <c r="S9" s="14"/>
      <c r="T9" s="14"/>
    </row>
    <row r="10" spans="1:20" ht="14.45" x14ac:dyDescent="0.3">
      <c r="A10" t="s">
        <v>13</v>
      </c>
      <c r="B10" t="s">
        <v>106</v>
      </c>
      <c r="C10" t="s">
        <v>16</v>
      </c>
      <c r="D10" s="9" t="s">
        <v>253</v>
      </c>
      <c r="E10" t="s">
        <v>76</v>
      </c>
      <c r="F10" t="s">
        <v>89</v>
      </c>
      <c r="G10" t="s">
        <v>20</v>
      </c>
      <c r="H10" t="s">
        <v>19</v>
      </c>
      <c r="I10">
        <v>2011</v>
      </c>
      <c r="J10">
        <v>9</v>
      </c>
      <c r="K10" t="s">
        <v>69</v>
      </c>
      <c r="L10" s="4">
        <v>6054.55</v>
      </c>
      <c r="M10" s="10">
        <f t="shared" si="0"/>
        <v>6296.732</v>
      </c>
      <c r="N10" s="4"/>
      <c r="O10" s="4"/>
      <c r="P10" s="4"/>
      <c r="Q10" s="8"/>
    </row>
    <row r="11" spans="1:20" ht="14.45" x14ac:dyDescent="0.3">
      <c r="A11" t="s">
        <v>13</v>
      </c>
      <c r="B11" t="s">
        <v>107</v>
      </c>
      <c r="C11" t="s">
        <v>16</v>
      </c>
      <c r="D11" s="9" t="s">
        <v>253</v>
      </c>
      <c r="E11" t="s">
        <v>76</v>
      </c>
      <c r="F11" t="s">
        <v>89</v>
      </c>
      <c r="G11" t="s">
        <v>22</v>
      </c>
      <c r="H11" t="s">
        <v>19</v>
      </c>
      <c r="I11">
        <v>2011</v>
      </c>
      <c r="J11">
        <v>3</v>
      </c>
      <c r="K11" t="s">
        <v>23</v>
      </c>
      <c r="L11" s="4">
        <v>3759.25</v>
      </c>
      <c r="M11" s="10">
        <f t="shared" si="0"/>
        <v>3909.6200000000003</v>
      </c>
      <c r="N11" s="4"/>
      <c r="O11" s="4"/>
      <c r="P11" s="4"/>
      <c r="Q11" s="8"/>
    </row>
    <row r="12" spans="1:20" ht="14.45" x14ac:dyDescent="0.3">
      <c r="A12" t="s">
        <v>13</v>
      </c>
      <c r="B12" t="s">
        <v>107</v>
      </c>
      <c r="C12" t="s">
        <v>16</v>
      </c>
      <c r="D12" s="9" t="s">
        <v>253</v>
      </c>
      <c r="E12" t="s">
        <v>76</v>
      </c>
      <c r="F12" t="s">
        <v>89</v>
      </c>
      <c r="G12" t="s">
        <v>22</v>
      </c>
      <c r="H12" t="s">
        <v>19</v>
      </c>
      <c r="I12">
        <v>2012</v>
      </c>
      <c r="J12">
        <v>5</v>
      </c>
      <c r="K12" t="s">
        <v>23</v>
      </c>
      <c r="L12" s="4">
        <v>5725.63</v>
      </c>
      <c r="M12" s="10">
        <f t="shared" si="0"/>
        <v>5954.6552000000001</v>
      </c>
      <c r="N12" s="4"/>
      <c r="O12" s="4"/>
      <c r="P12" s="4"/>
      <c r="Q12" s="8"/>
    </row>
    <row r="13" spans="1:20" ht="14.45" x14ac:dyDescent="0.3">
      <c r="A13" t="s">
        <v>13</v>
      </c>
      <c r="B13" t="s">
        <v>108</v>
      </c>
      <c r="C13" t="s">
        <v>16</v>
      </c>
      <c r="D13" s="9" t="s">
        <v>253</v>
      </c>
      <c r="E13" t="s">
        <v>76</v>
      </c>
      <c r="F13" t="s">
        <v>89</v>
      </c>
      <c r="G13" t="s">
        <v>24</v>
      </c>
      <c r="H13" t="s">
        <v>19</v>
      </c>
      <c r="I13">
        <v>2010</v>
      </c>
      <c r="J13">
        <v>11</v>
      </c>
      <c r="K13" t="s">
        <v>25</v>
      </c>
      <c r="L13" s="4">
        <v>557.99</v>
      </c>
      <c r="M13" s="10">
        <f t="shared" si="0"/>
        <v>580.30960000000005</v>
      </c>
      <c r="N13" s="4"/>
      <c r="O13" s="4"/>
      <c r="P13" s="4"/>
      <c r="Q13" s="8"/>
    </row>
    <row r="14" spans="1:20" ht="14.45" x14ac:dyDescent="0.3">
      <c r="A14" t="s">
        <v>13</v>
      </c>
      <c r="B14" t="s">
        <v>108</v>
      </c>
      <c r="C14" t="s">
        <v>16</v>
      </c>
      <c r="D14" s="9" t="s">
        <v>253</v>
      </c>
      <c r="E14" t="s">
        <v>76</v>
      </c>
      <c r="F14" t="s">
        <v>89</v>
      </c>
      <c r="G14" t="s">
        <v>24</v>
      </c>
      <c r="H14" t="s">
        <v>19</v>
      </c>
      <c r="I14">
        <v>2012</v>
      </c>
      <c r="J14">
        <v>7</v>
      </c>
      <c r="K14" t="s">
        <v>25</v>
      </c>
      <c r="L14" s="4">
        <v>596.21</v>
      </c>
      <c r="M14" s="10">
        <f t="shared" si="0"/>
        <v>620.05840000000001</v>
      </c>
      <c r="N14" s="8"/>
      <c r="O14" s="8"/>
      <c r="P14" s="8"/>
      <c r="Q14" s="6"/>
    </row>
    <row r="15" spans="1:20" ht="14.45" x14ac:dyDescent="0.3">
      <c r="A15" t="s">
        <v>13</v>
      </c>
      <c r="B15" t="s">
        <v>108</v>
      </c>
      <c r="C15" t="s">
        <v>16</v>
      </c>
      <c r="D15" s="9" t="s">
        <v>253</v>
      </c>
      <c r="E15" t="s">
        <v>76</v>
      </c>
      <c r="F15" t="s">
        <v>89</v>
      </c>
      <c r="G15" t="s">
        <v>24</v>
      </c>
      <c r="H15" t="s">
        <v>19</v>
      </c>
      <c r="I15">
        <v>2012</v>
      </c>
      <c r="J15">
        <v>10</v>
      </c>
      <c r="K15" t="s">
        <v>25</v>
      </c>
      <c r="L15" s="4">
        <v>570.96</v>
      </c>
      <c r="M15" s="10">
        <f t="shared" si="0"/>
        <v>593.79840000000002</v>
      </c>
    </row>
    <row r="16" spans="1:20" ht="14.45" x14ac:dyDescent="0.3">
      <c r="A16" t="s">
        <v>13</v>
      </c>
      <c r="B16" t="s">
        <v>109</v>
      </c>
      <c r="C16" t="s">
        <v>16</v>
      </c>
      <c r="D16" s="9" t="s">
        <v>253</v>
      </c>
      <c r="E16" t="s">
        <v>76</v>
      </c>
      <c r="F16" t="s">
        <v>89</v>
      </c>
      <c r="G16" t="s">
        <v>81</v>
      </c>
      <c r="H16" t="s">
        <v>19</v>
      </c>
      <c r="I16">
        <v>2010</v>
      </c>
      <c r="J16">
        <v>8</v>
      </c>
      <c r="K16" t="s">
        <v>82</v>
      </c>
      <c r="L16" s="4">
        <v>11817</v>
      </c>
      <c r="M16" s="10">
        <f t="shared" si="0"/>
        <v>12289.68</v>
      </c>
    </row>
    <row r="17" spans="1:13" ht="14.45" x14ac:dyDescent="0.3">
      <c r="A17" t="s">
        <v>13</v>
      </c>
      <c r="B17" t="s">
        <v>110</v>
      </c>
      <c r="C17" t="s">
        <v>16</v>
      </c>
      <c r="D17" s="9" t="s">
        <v>253</v>
      </c>
      <c r="E17" t="s">
        <v>76</v>
      </c>
      <c r="F17" t="s">
        <v>89</v>
      </c>
      <c r="G17" t="s">
        <v>29</v>
      </c>
      <c r="H17" t="s">
        <v>28</v>
      </c>
      <c r="I17">
        <v>2010</v>
      </c>
      <c r="J17">
        <v>8</v>
      </c>
      <c r="K17" t="s">
        <v>30</v>
      </c>
      <c r="L17" s="4">
        <v>646.64</v>
      </c>
      <c r="M17" s="10">
        <f t="shared" si="0"/>
        <v>672.50559999999996</v>
      </c>
    </row>
    <row r="18" spans="1:13" ht="14.45" x14ac:dyDescent="0.3">
      <c r="A18" t="s">
        <v>13</v>
      </c>
      <c r="B18" t="s">
        <v>110</v>
      </c>
      <c r="C18" t="s">
        <v>16</v>
      </c>
      <c r="D18" s="9" t="s">
        <v>253</v>
      </c>
      <c r="E18" t="s">
        <v>76</v>
      </c>
      <c r="F18" t="s">
        <v>89</v>
      </c>
      <c r="G18" t="s">
        <v>29</v>
      </c>
      <c r="H18" t="s">
        <v>28</v>
      </c>
      <c r="I18">
        <v>2011</v>
      </c>
      <c r="J18">
        <v>10</v>
      </c>
      <c r="K18" t="s">
        <v>30</v>
      </c>
      <c r="L18" s="4">
        <v>208.92</v>
      </c>
      <c r="M18" s="10">
        <f t="shared" si="0"/>
        <v>217.27680000000001</v>
      </c>
    </row>
    <row r="19" spans="1:13" ht="14.45" x14ac:dyDescent="0.3">
      <c r="A19" t="s">
        <v>13</v>
      </c>
      <c r="B19" t="s">
        <v>110</v>
      </c>
      <c r="C19" t="s">
        <v>16</v>
      </c>
      <c r="D19" s="9" t="s">
        <v>253</v>
      </c>
      <c r="E19" t="s">
        <v>76</v>
      </c>
      <c r="F19" t="s">
        <v>89</v>
      </c>
      <c r="G19" t="s">
        <v>29</v>
      </c>
      <c r="H19" t="s">
        <v>28</v>
      </c>
      <c r="I19">
        <v>2011</v>
      </c>
      <c r="J19">
        <v>11</v>
      </c>
      <c r="K19" t="s">
        <v>30</v>
      </c>
      <c r="L19" s="4">
        <v>260.02</v>
      </c>
      <c r="M19" s="10">
        <f t="shared" si="0"/>
        <v>270.42079999999999</v>
      </c>
    </row>
    <row r="20" spans="1:13" ht="14.45" x14ac:dyDescent="0.3">
      <c r="A20" t="s">
        <v>13</v>
      </c>
      <c r="B20" t="s">
        <v>111</v>
      </c>
      <c r="C20" t="s">
        <v>16</v>
      </c>
      <c r="D20" s="9" t="s">
        <v>253</v>
      </c>
      <c r="E20" t="s">
        <v>76</v>
      </c>
      <c r="F20" t="s">
        <v>89</v>
      </c>
      <c r="G20" t="s">
        <v>55</v>
      </c>
      <c r="H20" t="s">
        <v>28</v>
      </c>
      <c r="I20">
        <v>2012</v>
      </c>
      <c r="J20">
        <v>1</v>
      </c>
      <c r="K20" t="s">
        <v>79</v>
      </c>
      <c r="L20" s="4">
        <v>0</v>
      </c>
      <c r="M20" s="10">
        <f t="shared" si="0"/>
        <v>0</v>
      </c>
    </row>
    <row r="21" spans="1:13" ht="14.45" x14ac:dyDescent="0.3">
      <c r="A21" t="s">
        <v>13</v>
      </c>
      <c r="B21" t="s">
        <v>111</v>
      </c>
      <c r="C21" t="s">
        <v>16</v>
      </c>
      <c r="D21" s="9" t="s">
        <v>253</v>
      </c>
      <c r="E21" t="s">
        <v>76</v>
      </c>
      <c r="F21" t="s">
        <v>89</v>
      </c>
      <c r="G21" t="s">
        <v>55</v>
      </c>
      <c r="H21" t="s">
        <v>28</v>
      </c>
      <c r="I21">
        <v>2012</v>
      </c>
      <c r="J21">
        <v>4</v>
      </c>
      <c r="K21" t="s">
        <v>79</v>
      </c>
      <c r="L21" s="4">
        <v>2584.4699999999998</v>
      </c>
      <c r="M21" s="10">
        <f t="shared" si="0"/>
        <v>2687.8487999999998</v>
      </c>
    </row>
    <row r="22" spans="1:13" ht="14.45" x14ac:dyDescent="0.3">
      <c r="A22" t="s">
        <v>13</v>
      </c>
      <c r="B22" t="s">
        <v>112</v>
      </c>
      <c r="C22" t="s">
        <v>16</v>
      </c>
      <c r="D22" s="9" t="s">
        <v>253</v>
      </c>
      <c r="E22" t="s">
        <v>76</v>
      </c>
      <c r="F22" t="s">
        <v>89</v>
      </c>
      <c r="G22" t="s">
        <v>62</v>
      </c>
      <c r="H22" t="s">
        <v>31</v>
      </c>
      <c r="I22">
        <v>2011</v>
      </c>
      <c r="J22">
        <v>10</v>
      </c>
      <c r="K22" t="s">
        <v>63</v>
      </c>
      <c r="L22" s="4">
        <v>2249.63</v>
      </c>
      <c r="M22" s="10">
        <f t="shared" si="0"/>
        <v>2339.6152000000002</v>
      </c>
    </row>
    <row r="23" spans="1:13" ht="14.45" x14ac:dyDescent="0.3">
      <c r="A23" t="s">
        <v>13</v>
      </c>
      <c r="B23" t="s">
        <v>113</v>
      </c>
      <c r="C23" t="s">
        <v>16</v>
      </c>
      <c r="D23" s="9" t="s">
        <v>253</v>
      </c>
      <c r="E23" t="s">
        <v>76</v>
      </c>
      <c r="F23" t="s">
        <v>89</v>
      </c>
      <c r="G23" t="s">
        <v>32</v>
      </c>
      <c r="H23" t="s">
        <v>31</v>
      </c>
      <c r="I23">
        <v>2011</v>
      </c>
      <c r="J23">
        <v>2</v>
      </c>
      <c r="K23" t="s">
        <v>33</v>
      </c>
      <c r="L23" s="4">
        <v>336.66</v>
      </c>
      <c r="M23" s="10">
        <f t="shared" si="0"/>
        <v>350.12640000000005</v>
      </c>
    </row>
    <row r="24" spans="1:13" ht="14.45" x14ac:dyDescent="0.3">
      <c r="A24" t="s">
        <v>13</v>
      </c>
      <c r="B24" t="s">
        <v>114</v>
      </c>
      <c r="C24" t="s">
        <v>16</v>
      </c>
      <c r="D24" s="9" t="s">
        <v>253</v>
      </c>
      <c r="E24" t="s">
        <v>76</v>
      </c>
      <c r="F24" t="s">
        <v>89</v>
      </c>
      <c r="G24" t="s">
        <v>73</v>
      </c>
      <c r="H24" t="s">
        <v>31</v>
      </c>
      <c r="I24">
        <v>2010</v>
      </c>
      <c r="J24">
        <v>1</v>
      </c>
      <c r="K24" t="s">
        <v>74</v>
      </c>
      <c r="L24" s="4">
        <v>0</v>
      </c>
      <c r="M24" s="10">
        <f t="shared" si="0"/>
        <v>0</v>
      </c>
    </row>
    <row r="25" spans="1:13" ht="14.45" x14ac:dyDescent="0.3">
      <c r="A25" t="s">
        <v>13</v>
      </c>
      <c r="B25" t="s">
        <v>115</v>
      </c>
      <c r="C25" t="s">
        <v>16</v>
      </c>
      <c r="D25" s="9" t="s">
        <v>253</v>
      </c>
      <c r="E25" t="s">
        <v>76</v>
      </c>
      <c r="F25" t="s">
        <v>89</v>
      </c>
      <c r="G25" t="s">
        <v>38</v>
      </c>
      <c r="H25" t="s">
        <v>31</v>
      </c>
      <c r="I25">
        <v>2010</v>
      </c>
      <c r="J25">
        <v>1</v>
      </c>
      <c r="K25" t="s">
        <v>39</v>
      </c>
      <c r="L25" s="4">
        <v>0</v>
      </c>
      <c r="M25" s="10">
        <f t="shared" si="0"/>
        <v>0</v>
      </c>
    </row>
    <row r="26" spans="1:13" ht="14.45" x14ac:dyDescent="0.3">
      <c r="A26" t="s">
        <v>13</v>
      </c>
      <c r="B26" t="s">
        <v>116</v>
      </c>
      <c r="C26" t="s">
        <v>16</v>
      </c>
      <c r="D26" s="9" t="s">
        <v>253</v>
      </c>
      <c r="E26" t="s">
        <v>76</v>
      </c>
      <c r="F26" t="s">
        <v>89</v>
      </c>
      <c r="G26" t="s">
        <v>40</v>
      </c>
      <c r="H26" t="s">
        <v>31</v>
      </c>
      <c r="I26">
        <v>2010</v>
      </c>
      <c r="J26">
        <v>1</v>
      </c>
      <c r="K26" t="s">
        <v>41</v>
      </c>
      <c r="L26" s="4">
        <v>0</v>
      </c>
      <c r="M26" s="10">
        <f t="shared" si="0"/>
        <v>0</v>
      </c>
    </row>
    <row r="27" spans="1:13" ht="14.45" x14ac:dyDescent="0.3">
      <c r="A27" t="s">
        <v>13</v>
      </c>
      <c r="B27" t="s">
        <v>116</v>
      </c>
      <c r="C27" t="s">
        <v>16</v>
      </c>
      <c r="D27" s="9" t="s">
        <v>253</v>
      </c>
      <c r="E27" t="s">
        <v>76</v>
      </c>
      <c r="F27" t="s">
        <v>89</v>
      </c>
      <c r="G27" t="s">
        <v>40</v>
      </c>
      <c r="H27" t="s">
        <v>31</v>
      </c>
      <c r="I27">
        <v>2011</v>
      </c>
      <c r="J27">
        <v>9</v>
      </c>
      <c r="K27" t="s">
        <v>41</v>
      </c>
      <c r="L27" s="4">
        <v>268.20999999999998</v>
      </c>
      <c r="M27" s="10">
        <f t="shared" si="0"/>
        <v>278.9384</v>
      </c>
    </row>
    <row r="28" spans="1:13" ht="14.45" x14ac:dyDescent="0.3">
      <c r="A28" t="s">
        <v>13</v>
      </c>
      <c r="B28" t="s">
        <v>116</v>
      </c>
      <c r="C28" t="s">
        <v>16</v>
      </c>
      <c r="D28" s="9" t="s">
        <v>253</v>
      </c>
      <c r="E28" t="s">
        <v>76</v>
      </c>
      <c r="F28" t="s">
        <v>89</v>
      </c>
      <c r="G28" t="s">
        <v>40</v>
      </c>
      <c r="H28" t="s">
        <v>31</v>
      </c>
      <c r="I28">
        <v>2012</v>
      </c>
      <c r="J28">
        <v>3</v>
      </c>
      <c r="K28" t="s">
        <v>41</v>
      </c>
      <c r="L28" s="4">
        <v>324.20999999999998</v>
      </c>
      <c r="M28" s="10">
        <f t="shared" si="0"/>
        <v>337.17840000000001</v>
      </c>
    </row>
    <row r="29" spans="1:13" x14ac:dyDescent="0.25">
      <c r="A29" t="s">
        <v>13</v>
      </c>
      <c r="B29" t="s">
        <v>116</v>
      </c>
      <c r="C29" t="s">
        <v>16</v>
      </c>
      <c r="D29" s="9" t="s">
        <v>253</v>
      </c>
      <c r="E29" t="s">
        <v>76</v>
      </c>
      <c r="F29" t="s">
        <v>89</v>
      </c>
      <c r="G29" t="s">
        <v>40</v>
      </c>
      <c r="H29" t="s">
        <v>31</v>
      </c>
      <c r="I29">
        <v>2012</v>
      </c>
      <c r="J29">
        <v>5</v>
      </c>
      <c r="K29" t="s">
        <v>41</v>
      </c>
      <c r="L29" s="4">
        <v>4939.92</v>
      </c>
      <c r="M29" s="10">
        <f t="shared" si="0"/>
        <v>5137.5168000000003</v>
      </c>
    </row>
    <row r="30" spans="1:13" x14ac:dyDescent="0.25">
      <c r="A30" t="s">
        <v>13</v>
      </c>
      <c r="B30" t="s">
        <v>117</v>
      </c>
      <c r="C30" t="s">
        <v>16</v>
      </c>
      <c r="D30" s="9" t="s">
        <v>253</v>
      </c>
      <c r="E30" t="s">
        <v>76</v>
      </c>
      <c r="F30" t="s">
        <v>89</v>
      </c>
      <c r="G30" t="s">
        <v>70</v>
      </c>
      <c r="H30" t="s">
        <v>42</v>
      </c>
      <c r="I30">
        <v>2010</v>
      </c>
      <c r="J30">
        <v>5</v>
      </c>
      <c r="K30" t="s">
        <v>71</v>
      </c>
      <c r="L30" s="4">
        <v>1175</v>
      </c>
      <c r="M30" s="10">
        <f t="shared" si="0"/>
        <v>1222</v>
      </c>
    </row>
    <row r="31" spans="1:13" x14ac:dyDescent="0.25">
      <c r="A31" t="s">
        <v>13</v>
      </c>
      <c r="B31" t="s">
        <v>117</v>
      </c>
      <c r="C31" t="s">
        <v>16</v>
      </c>
      <c r="D31" s="9" t="s">
        <v>253</v>
      </c>
      <c r="E31" t="s">
        <v>76</v>
      </c>
      <c r="F31" t="s">
        <v>89</v>
      </c>
      <c r="G31" t="s">
        <v>70</v>
      </c>
      <c r="H31" t="s">
        <v>42</v>
      </c>
      <c r="I31">
        <v>2010</v>
      </c>
      <c r="J31">
        <v>8</v>
      </c>
      <c r="K31" t="s">
        <v>71</v>
      </c>
      <c r="L31" s="4">
        <v>1175</v>
      </c>
      <c r="M31" s="10">
        <f t="shared" si="0"/>
        <v>1222</v>
      </c>
    </row>
    <row r="32" spans="1:13" x14ac:dyDescent="0.25">
      <c r="A32" t="s">
        <v>13</v>
      </c>
      <c r="B32" t="s">
        <v>117</v>
      </c>
      <c r="C32" t="s">
        <v>16</v>
      </c>
      <c r="D32" s="9" t="s">
        <v>253</v>
      </c>
      <c r="E32" t="s">
        <v>76</v>
      </c>
      <c r="F32" t="s">
        <v>89</v>
      </c>
      <c r="G32" t="s">
        <v>70</v>
      </c>
      <c r="H32" t="s">
        <v>42</v>
      </c>
      <c r="I32">
        <v>2010</v>
      </c>
      <c r="J32">
        <v>11</v>
      </c>
      <c r="K32" t="s">
        <v>71</v>
      </c>
      <c r="L32" s="4">
        <v>1175</v>
      </c>
      <c r="M32" s="10">
        <f t="shared" si="0"/>
        <v>1222</v>
      </c>
    </row>
    <row r="33" spans="1:13" x14ac:dyDescent="0.25">
      <c r="A33" t="s">
        <v>13</v>
      </c>
      <c r="B33" t="s">
        <v>117</v>
      </c>
      <c r="C33" t="s">
        <v>16</v>
      </c>
      <c r="D33" s="9" t="s">
        <v>253</v>
      </c>
      <c r="E33" t="s">
        <v>76</v>
      </c>
      <c r="F33" t="s">
        <v>89</v>
      </c>
      <c r="G33" t="s">
        <v>70</v>
      </c>
      <c r="H33" t="s">
        <v>42</v>
      </c>
      <c r="I33">
        <v>2012</v>
      </c>
      <c r="J33">
        <v>4</v>
      </c>
      <c r="K33" t="s">
        <v>71</v>
      </c>
      <c r="L33" s="4">
        <v>650</v>
      </c>
      <c r="M33" s="10">
        <f t="shared" si="0"/>
        <v>676</v>
      </c>
    </row>
    <row r="34" spans="1:13" x14ac:dyDescent="0.25">
      <c r="A34" t="s">
        <v>13</v>
      </c>
      <c r="B34" t="s">
        <v>118</v>
      </c>
      <c r="C34" t="s">
        <v>16</v>
      </c>
      <c r="D34" s="9" t="s">
        <v>253</v>
      </c>
      <c r="E34" t="s">
        <v>76</v>
      </c>
      <c r="F34" t="s">
        <v>89</v>
      </c>
      <c r="G34" t="s">
        <v>45</v>
      </c>
      <c r="H34" t="s">
        <v>42</v>
      </c>
      <c r="I34">
        <v>2011</v>
      </c>
      <c r="J34">
        <v>4</v>
      </c>
      <c r="K34" t="s">
        <v>46</v>
      </c>
      <c r="L34" s="4">
        <v>9033</v>
      </c>
      <c r="M34" s="10">
        <f t="shared" si="0"/>
        <v>9394.32</v>
      </c>
    </row>
    <row r="35" spans="1:13" x14ac:dyDescent="0.25">
      <c r="L35" s="5">
        <f>SUM(L3:L34)</f>
        <v>292030.8</v>
      </c>
      <c r="M35" s="5">
        <f>SUM(M3:M34)</f>
        <v>303712.03199999989</v>
      </c>
    </row>
    <row r="36" spans="1:13" x14ac:dyDescent="0.25">
      <c r="L36" s="13" t="s">
        <v>262</v>
      </c>
      <c r="M36" s="12">
        <f>+(M35-L35)/L35</f>
        <v>3.9999999999999668E-2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6"/>
  <sheetViews>
    <sheetView workbookViewId="0"/>
  </sheetViews>
  <sheetFormatPr defaultRowHeight="15" x14ac:dyDescent="0.25"/>
  <cols>
    <col min="3" max="3" width="19.42578125" customWidth="1"/>
    <col min="4" max="4" width="20.28515625" customWidth="1"/>
    <col min="6" max="6" width="12.85546875" bestFit="1" customWidth="1"/>
  </cols>
  <sheetData>
    <row r="2" spans="3:6" x14ac:dyDescent="0.3">
      <c r="C2" s="23" t="s">
        <v>264</v>
      </c>
      <c r="D2" s="23" t="s">
        <v>268</v>
      </c>
      <c r="E2" s="23" t="s">
        <v>269</v>
      </c>
      <c r="F2" s="24" t="s">
        <v>271</v>
      </c>
    </row>
    <row r="3" spans="3:6" x14ac:dyDescent="0.3">
      <c r="C3" t="s">
        <v>102</v>
      </c>
      <c r="D3" s="9" t="s">
        <v>265</v>
      </c>
      <c r="E3" t="str">
        <f>LEFT(C3,4)</f>
        <v>001.</v>
      </c>
      <c r="F3" t="s">
        <v>272</v>
      </c>
    </row>
    <row r="4" spans="3:6" x14ac:dyDescent="0.3">
      <c r="C4" t="s">
        <v>102</v>
      </c>
      <c r="D4" s="9" t="s">
        <v>266</v>
      </c>
      <c r="E4" t="str">
        <f>MID(C4,8,3)</f>
        <v>518</v>
      </c>
      <c r="F4" t="s">
        <v>273</v>
      </c>
    </row>
    <row r="5" spans="3:6" x14ac:dyDescent="0.3">
      <c r="C5" t="s">
        <v>102</v>
      </c>
      <c r="D5" s="9" t="s">
        <v>267</v>
      </c>
      <c r="E5" t="str">
        <f>RIGHT(C5,2)</f>
        <v>24</v>
      </c>
      <c r="F5" t="s">
        <v>274</v>
      </c>
    </row>
    <row r="6" spans="3:6" x14ac:dyDescent="0.3">
      <c r="C6" t="s">
        <v>102</v>
      </c>
      <c r="D6" s="9" t="s">
        <v>270</v>
      </c>
      <c r="E6" t="str">
        <f>MID(C6,16,1)</f>
        <v>2</v>
      </c>
      <c r="F6" t="s">
        <v>275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defaultRowHeight="15" x14ac:dyDescent="0.25"/>
  <cols>
    <col min="1" max="1" width="15.7109375" customWidth="1"/>
    <col min="2" max="2" width="22.28515625" customWidth="1"/>
    <col min="3" max="3" width="23" bestFit="1" customWidth="1"/>
    <col min="4" max="4" width="19.140625" bestFit="1" customWidth="1"/>
    <col min="5" max="5" width="23" bestFit="1" customWidth="1"/>
  </cols>
  <sheetData>
    <row r="1" spans="1:3" x14ac:dyDescent="0.25">
      <c r="A1" s="25" t="s">
        <v>280</v>
      </c>
      <c r="B1" s="25" t="s">
        <v>10</v>
      </c>
      <c r="C1" s="25" t="s">
        <v>279</v>
      </c>
    </row>
    <row r="2" spans="1:3" x14ac:dyDescent="0.25">
      <c r="A2" s="25">
        <v>102</v>
      </c>
      <c r="B2" t="s">
        <v>276</v>
      </c>
      <c r="C2" t="str">
        <f>CONCATENATE(B2,"-",A2)</f>
        <v>Zoological Fund-102</v>
      </c>
    </row>
    <row r="3" spans="1:3" x14ac:dyDescent="0.25">
      <c r="A3" s="25">
        <v>103</v>
      </c>
      <c r="B3" t="s">
        <v>277</v>
      </c>
      <c r="C3" t="str">
        <f t="shared" ref="C3:C4" si="0">CONCATENATE(B3,"-",A3)</f>
        <v>Transportation Fund-103</v>
      </c>
    </row>
    <row r="4" spans="1:3" x14ac:dyDescent="0.25">
      <c r="A4" s="25">
        <v>104</v>
      </c>
      <c r="B4" t="s">
        <v>278</v>
      </c>
      <c r="C4" t="str">
        <f t="shared" si="0"/>
        <v>Trails Fund-104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"/>
  <sheetViews>
    <sheetView topLeftCell="F1" workbookViewId="0">
      <selection activeCell="F1" sqref="F1"/>
    </sheetView>
  </sheetViews>
  <sheetFormatPr defaultRowHeight="15" x14ac:dyDescent="0.25"/>
  <cols>
    <col min="21" max="21" width="13.28515625" customWidth="1"/>
    <col min="22" max="22" width="16.28515625" bestFit="1" customWidth="1"/>
    <col min="23" max="25" width="9" customWidth="1"/>
    <col min="26" max="26" width="9" bestFit="1" customWidth="1"/>
    <col min="27" max="27" width="8" customWidth="1"/>
    <col min="28" max="28" width="11.28515625" customWidth="1"/>
    <col min="29" max="29" width="5" customWidth="1"/>
    <col min="30" max="30" width="11.28515625" bestFit="1" customWidth="1"/>
  </cols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281</v>
      </c>
      <c r="L1" t="s">
        <v>10</v>
      </c>
      <c r="M1" t="s">
        <v>282</v>
      </c>
      <c r="N1" t="s">
        <v>283</v>
      </c>
      <c r="O1" t="s">
        <v>284</v>
      </c>
      <c r="P1" t="s">
        <v>285</v>
      </c>
      <c r="Q1" t="s">
        <v>11</v>
      </c>
      <c r="R1" t="s">
        <v>12</v>
      </c>
      <c r="S1" t="s">
        <v>286</v>
      </c>
    </row>
    <row r="2" spans="1:28" x14ac:dyDescent="0.25">
      <c r="A2" t="s">
        <v>13</v>
      </c>
      <c r="B2" t="s">
        <v>287</v>
      </c>
      <c r="C2" t="s">
        <v>288</v>
      </c>
      <c r="D2" t="s">
        <v>289</v>
      </c>
      <c r="E2" t="s">
        <v>16</v>
      </c>
      <c r="F2" t="s">
        <v>290</v>
      </c>
      <c r="G2" t="s">
        <v>291</v>
      </c>
      <c r="H2" t="s">
        <v>292</v>
      </c>
      <c r="I2" t="s">
        <v>292</v>
      </c>
      <c r="J2">
        <v>2010</v>
      </c>
      <c r="K2">
        <v>10</v>
      </c>
      <c r="L2" t="s">
        <v>293</v>
      </c>
      <c r="M2">
        <v>0</v>
      </c>
      <c r="N2">
        <v>4939.5</v>
      </c>
      <c r="O2">
        <v>0</v>
      </c>
      <c r="P2">
        <v>0</v>
      </c>
      <c r="Q2">
        <v>4939.5</v>
      </c>
      <c r="R2">
        <v>0</v>
      </c>
      <c r="S2" t="s">
        <v>294</v>
      </c>
      <c r="U2" s="1" t="s">
        <v>251</v>
      </c>
      <c r="V2" s="1" t="s">
        <v>250</v>
      </c>
    </row>
    <row r="3" spans="1:28" x14ac:dyDescent="0.25">
      <c r="A3" t="s">
        <v>13</v>
      </c>
      <c r="B3" t="s">
        <v>287</v>
      </c>
      <c r="C3" t="s">
        <v>288</v>
      </c>
      <c r="D3" t="s">
        <v>289</v>
      </c>
      <c r="E3" t="s">
        <v>16</v>
      </c>
      <c r="F3" t="s">
        <v>290</v>
      </c>
      <c r="G3" t="s">
        <v>291</v>
      </c>
      <c r="H3" t="s">
        <v>292</v>
      </c>
      <c r="I3" t="s">
        <v>292</v>
      </c>
      <c r="J3">
        <v>2013</v>
      </c>
      <c r="K3">
        <v>4</v>
      </c>
      <c r="L3" t="s">
        <v>293</v>
      </c>
      <c r="M3">
        <v>5</v>
      </c>
      <c r="N3">
        <v>10216</v>
      </c>
      <c r="O3">
        <v>0</v>
      </c>
      <c r="P3">
        <v>0</v>
      </c>
      <c r="Q3">
        <v>10211</v>
      </c>
      <c r="R3">
        <v>0</v>
      </c>
      <c r="S3" t="s">
        <v>294</v>
      </c>
      <c r="U3" s="1" t="s">
        <v>246</v>
      </c>
      <c r="V3">
        <v>2009</v>
      </c>
      <c r="W3">
        <v>2010</v>
      </c>
      <c r="X3">
        <v>2011</v>
      </c>
      <c r="Y3">
        <v>2012</v>
      </c>
      <c r="Z3">
        <v>2013</v>
      </c>
      <c r="AA3">
        <v>2014</v>
      </c>
      <c r="AB3" t="s">
        <v>247</v>
      </c>
    </row>
    <row r="4" spans="1:28" x14ac:dyDescent="0.25">
      <c r="A4" t="s">
        <v>13</v>
      </c>
      <c r="B4" t="s">
        <v>287</v>
      </c>
      <c r="C4" t="s">
        <v>288</v>
      </c>
      <c r="D4" t="s">
        <v>289</v>
      </c>
      <c r="E4" t="s">
        <v>16</v>
      </c>
      <c r="F4" t="s">
        <v>290</v>
      </c>
      <c r="G4" t="s">
        <v>291</v>
      </c>
      <c r="H4" t="s">
        <v>292</v>
      </c>
      <c r="I4" t="s">
        <v>292</v>
      </c>
      <c r="J4">
        <v>2010</v>
      </c>
      <c r="K4">
        <v>9</v>
      </c>
      <c r="L4" t="s">
        <v>293</v>
      </c>
      <c r="M4">
        <v>246.5</v>
      </c>
      <c r="N4">
        <v>7096.5</v>
      </c>
      <c r="O4">
        <v>0</v>
      </c>
      <c r="P4">
        <v>0</v>
      </c>
      <c r="Q4">
        <v>6850</v>
      </c>
      <c r="R4">
        <v>0</v>
      </c>
      <c r="S4" t="s">
        <v>294</v>
      </c>
      <c r="U4" s="2">
        <v>1</v>
      </c>
      <c r="V4" s="27">
        <v>6626</v>
      </c>
      <c r="W4" s="27">
        <v>3945</v>
      </c>
      <c r="X4" s="27">
        <v>52583</v>
      </c>
      <c r="Y4" s="27">
        <v>29394</v>
      </c>
      <c r="Z4" s="27">
        <v>60211</v>
      </c>
      <c r="AA4" s="27">
        <v>41903</v>
      </c>
      <c r="AB4" s="26">
        <v>194662</v>
      </c>
    </row>
    <row r="5" spans="1:28" x14ac:dyDescent="0.25">
      <c r="A5" t="s">
        <v>13</v>
      </c>
      <c r="B5" t="s">
        <v>287</v>
      </c>
      <c r="C5" t="s">
        <v>288</v>
      </c>
      <c r="D5" t="s">
        <v>289</v>
      </c>
      <c r="E5" t="s">
        <v>16</v>
      </c>
      <c r="F5" t="s">
        <v>290</v>
      </c>
      <c r="G5" t="s">
        <v>291</v>
      </c>
      <c r="H5" t="s">
        <v>292</v>
      </c>
      <c r="I5" t="s">
        <v>292</v>
      </c>
      <c r="J5">
        <v>2011</v>
      </c>
      <c r="K5">
        <v>1</v>
      </c>
      <c r="L5" t="s">
        <v>293</v>
      </c>
      <c r="M5">
        <v>125</v>
      </c>
      <c r="N5">
        <v>52708</v>
      </c>
      <c r="O5">
        <v>0</v>
      </c>
      <c r="P5">
        <v>200000</v>
      </c>
      <c r="Q5">
        <v>52583</v>
      </c>
      <c r="R5">
        <v>200000</v>
      </c>
      <c r="S5" t="s">
        <v>294</v>
      </c>
      <c r="U5" s="2">
        <v>2</v>
      </c>
      <c r="V5" s="27">
        <v>4257.5</v>
      </c>
      <c r="W5" s="27">
        <v>4347</v>
      </c>
      <c r="X5" s="27">
        <v>21705.5</v>
      </c>
      <c r="Y5" s="27">
        <v>60388.5</v>
      </c>
      <c r="Z5" s="27">
        <v>11750</v>
      </c>
      <c r="AA5" s="27">
        <v>20196.5</v>
      </c>
      <c r="AB5" s="26">
        <v>122645</v>
      </c>
    </row>
    <row r="6" spans="1:28" x14ac:dyDescent="0.25">
      <c r="A6" t="s">
        <v>13</v>
      </c>
      <c r="B6" t="s">
        <v>287</v>
      </c>
      <c r="C6" t="s">
        <v>288</v>
      </c>
      <c r="D6" t="s">
        <v>289</v>
      </c>
      <c r="E6" t="s">
        <v>16</v>
      </c>
      <c r="F6" t="s">
        <v>290</v>
      </c>
      <c r="G6" t="s">
        <v>291</v>
      </c>
      <c r="H6" t="s">
        <v>292</v>
      </c>
      <c r="I6" t="s">
        <v>292</v>
      </c>
      <c r="J6">
        <v>2011</v>
      </c>
      <c r="K6">
        <v>13</v>
      </c>
      <c r="L6" t="s">
        <v>293</v>
      </c>
      <c r="M6">
        <v>20358</v>
      </c>
      <c r="N6">
        <v>0</v>
      </c>
      <c r="O6">
        <v>0</v>
      </c>
      <c r="P6">
        <v>0</v>
      </c>
      <c r="Q6">
        <v>20358</v>
      </c>
      <c r="R6">
        <v>0</v>
      </c>
      <c r="S6" t="s">
        <v>294</v>
      </c>
      <c r="U6" s="2">
        <v>3</v>
      </c>
      <c r="V6" s="27">
        <v>4706.5</v>
      </c>
      <c r="W6" s="27">
        <v>3627</v>
      </c>
      <c r="X6" s="27">
        <v>11090.5</v>
      </c>
      <c r="Y6" s="27">
        <v>13567</v>
      </c>
      <c r="Z6" s="27">
        <v>10404</v>
      </c>
      <c r="AA6" s="27">
        <v>7014</v>
      </c>
      <c r="AB6" s="26">
        <v>50409</v>
      </c>
    </row>
    <row r="7" spans="1:28" x14ac:dyDescent="0.25">
      <c r="A7" t="s">
        <v>13</v>
      </c>
      <c r="B7" t="s">
        <v>287</v>
      </c>
      <c r="C7" t="s">
        <v>288</v>
      </c>
      <c r="D7" t="s">
        <v>289</v>
      </c>
      <c r="E7" t="s">
        <v>16</v>
      </c>
      <c r="F7" t="s">
        <v>290</v>
      </c>
      <c r="G7" t="s">
        <v>291</v>
      </c>
      <c r="H7" t="s">
        <v>292</v>
      </c>
      <c r="I7" t="s">
        <v>292</v>
      </c>
      <c r="J7">
        <v>2013</v>
      </c>
      <c r="K7">
        <v>7</v>
      </c>
      <c r="L7" t="s">
        <v>293</v>
      </c>
      <c r="M7">
        <v>0</v>
      </c>
      <c r="N7">
        <v>3543</v>
      </c>
      <c r="O7">
        <v>0</v>
      </c>
      <c r="P7">
        <v>0</v>
      </c>
      <c r="Q7">
        <v>3543</v>
      </c>
      <c r="R7">
        <v>0</v>
      </c>
      <c r="S7" t="s">
        <v>294</v>
      </c>
      <c r="U7" s="2">
        <v>4</v>
      </c>
      <c r="V7" s="27">
        <v>3952</v>
      </c>
      <c r="W7" s="27">
        <v>4342</v>
      </c>
      <c r="X7" s="27">
        <v>8896</v>
      </c>
      <c r="Y7" s="27">
        <v>6665</v>
      </c>
      <c r="Z7" s="27">
        <v>10211</v>
      </c>
      <c r="AA7" s="27"/>
      <c r="AB7" s="26">
        <v>34066</v>
      </c>
    </row>
    <row r="8" spans="1:28" x14ac:dyDescent="0.25">
      <c r="A8" t="s">
        <v>13</v>
      </c>
      <c r="B8" t="s">
        <v>287</v>
      </c>
      <c r="C8" t="s">
        <v>288</v>
      </c>
      <c r="D8" t="s">
        <v>289</v>
      </c>
      <c r="E8" t="s">
        <v>16</v>
      </c>
      <c r="F8" t="s">
        <v>290</v>
      </c>
      <c r="G8" t="s">
        <v>291</v>
      </c>
      <c r="H8" t="s">
        <v>292</v>
      </c>
      <c r="I8" t="s">
        <v>292</v>
      </c>
      <c r="J8">
        <v>2011</v>
      </c>
      <c r="K8">
        <v>6</v>
      </c>
      <c r="L8" t="s">
        <v>293</v>
      </c>
      <c r="M8">
        <v>0</v>
      </c>
      <c r="N8">
        <v>4738</v>
      </c>
      <c r="O8">
        <v>0</v>
      </c>
      <c r="P8">
        <v>0</v>
      </c>
      <c r="Q8">
        <v>4738</v>
      </c>
      <c r="R8">
        <v>0</v>
      </c>
      <c r="S8" t="s">
        <v>294</v>
      </c>
      <c r="U8" s="2">
        <v>5</v>
      </c>
      <c r="V8" s="27">
        <v>4289</v>
      </c>
      <c r="W8" s="27">
        <v>1986.5</v>
      </c>
      <c r="X8" s="27">
        <v>8944</v>
      </c>
      <c r="Y8" s="27">
        <v>5104</v>
      </c>
      <c r="Z8" s="27">
        <v>6387</v>
      </c>
      <c r="AA8" s="27"/>
      <c r="AB8" s="26">
        <v>26710.5</v>
      </c>
    </row>
    <row r="9" spans="1:28" x14ac:dyDescent="0.25">
      <c r="A9" t="s">
        <v>13</v>
      </c>
      <c r="B9" t="s">
        <v>287</v>
      </c>
      <c r="C9" t="s">
        <v>288</v>
      </c>
      <c r="D9" t="s">
        <v>289</v>
      </c>
      <c r="E9" t="s">
        <v>16</v>
      </c>
      <c r="F9" t="s">
        <v>290</v>
      </c>
      <c r="G9" t="s">
        <v>291</v>
      </c>
      <c r="H9" t="s">
        <v>292</v>
      </c>
      <c r="I9" t="s">
        <v>292</v>
      </c>
      <c r="J9">
        <v>2011</v>
      </c>
      <c r="K9">
        <v>11</v>
      </c>
      <c r="L9" t="s">
        <v>293</v>
      </c>
      <c r="M9">
        <v>0</v>
      </c>
      <c r="N9">
        <v>8109</v>
      </c>
      <c r="O9">
        <v>0</v>
      </c>
      <c r="P9">
        <v>0</v>
      </c>
      <c r="Q9">
        <v>8109</v>
      </c>
      <c r="R9">
        <v>0</v>
      </c>
      <c r="S9" t="s">
        <v>294</v>
      </c>
      <c r="U9" s="2">
        <v>6</v>
      </c>
      <c r="V9" s="27">
        <v>102500</v>
      </c>
      <c r="W9" s="27">
        <v>22170.5</v>
      </c>
      <c r="X9" s="27">
        <v>4738</v>
      </c>
      <c r="Y9" s="27">
        <v>6237</v>
      </c>
      <c r="Z9" s="27">
        <v>4114</v>
      </c>
      <c r="AA9" s="27"/>
      <c r="AB9" s="26">
        <v>139759.5</v>
      </c>
    </row>
    <row r="10" spans="1:28" x14ac:dyDescent="0.25">
      <c r="A10" t="s">
        <v>13</v>
      </c>
      <c r="B10" t="s">
        <v>287</v>
      </c>
      <c r="C10" t="s">
        <v>288</v>
      </c>
      <c r="D10" t="s">
        <v>289</v>
      </c>
      <c r="E10" t="s">
        <v>16</v>
      </c>
      <c r="F10" t="s">
        <v>290</v>
      </c>
      <c r="G10" t="s">
        <v>291</v>
      </c>
      <c r="H10" t="s">
        <v>292</v>
      </c>
      <c r="I10" t="s">
        <v>292</v>
      </c>
      <c r="J10">
        <v>2013</v>
      </c>
      <c r="K10">
        <v>6</v>
      </c>
      <c r="L10" t="s">
        <v>293</v>
      </c>
      <c r="M10">
        <v>0</v>
      </c>
      <c r="N10">
        <v>4114</v>
      </c>
      <c r="O10">
        <v>0</v>
      </c>
      <c r="P10">
        <v>0</v>
      </c>
      <c r="Q10">
        <v>4114</v>
      </c>
      <c r="R10">
        <v>0</v>
      </c>
      <c r="S10" t="s">
        <v>294</v>
      </c>
      <c r="U10" s="2">
        <v>7</v>
      </c>
      <c r="V10" s="27">
        <v>49110</v>
      </c>
      <c r="W10" s="27">
        <v>53961</v>
      </c>
      <c r="X10" s="27">
        <v>4891</v>
      </c>
      <c r="Y10" s="27">
        <v>4185.5</v>
      </c>
      <c r="Z10" s="27">
        <v>3543</v>
      </c>
      <c r="AA10" s="27"/>
      <c r="AB10" s="26">
        <v>115690.5</v>
      </c>
    </row>
    <row r="11" spans="1:28" x14ac:dyDescent="0.25">
      <c r="A11" t="s">
        <v>13</v>
      </c>
      <c r="B11" t="s">
        <v>287</v>
      </c>
      <c r="C11" t="s">
        <v>288</v>
      </c>
      <c r="D11" t="s">
        <v>289</v>
      </c>
      <c r="E11" t="s">
        <v>16</v>
      </c>
      <c r="F11" t="s">
        <v>290</v>
      </c>
      <c r="G11" t="s">
        <v>291</v>
      </c>
      <c r="H11" t="s">
        <v>292</v>
      </c>
      <c r="I11" t="s">
        <v>292</v>
      </c>
      <c r="J11">
        <v>2013</v>
      </c>
      <c r="K11">
        <v>9</v>
      </c>
      <c r="L11" t="s">
        <v>293</v>
      </c>
      <c r="M11">
        <v>226</v>
      </c>
      <c r="N11">
        <v>6421</v>
      </c>
      <c r="O11">
        <v>0</v>
      </c>
      <c r="P11">
        <v>0</v>
      </c>
      <c r="Q11">
        <v>6195</v>
      </c>
      <c r="R11">
        <v>0</v>
      </c>
      <c r="S11" t="s">
        <v>294</v>
      </c>
      <c r="U11" s="2">
        <v>8</v>
      </c>
      <c r="V11" s="27">
        <v>12061</v>
      </c>
      <c r="W11" s="27">
        <v>13403</v>
      </c>
      <c r="X11" s="27">
        <v>4505.5</v>
      </c>
      <c r="Y11" s="27">
        <v>3156</v>
      </c>
      <c r="Z11" s="27">
        <v>3341</v>
      </c>
      <c r="AA11" s="27"/>
      <c r="AB11" s="26">
        <v>36466.5</v>
      </c>
    </row>
    <row r="12" spans="1:28" x14ac:dyDescent="0.25">
      <c r="A12" t="s">
        <v>13</v>
      </c>
      <c r="B12" t="s">
        <v>287</v>
      </c>
      <c r="C12" t="s">
        <v>288</v>
      </c>
      <c r="D12" t="s">
        <v>289</v>
      </c>
      <c r="E12" t="s">
        <v>16</v>
      </c>
      <c r="F12" t="s">
        <v>290</v>
      </c>
      <c r="G12" t="s">
        <v>291</v>
      </c>
      <c r="H12" t="s">
        <v>292</v>
      </c>
      <c r="I12" t="s">
        <v>292</v>
      </c>
      <c r="J12">
        <v>2015</v>
      </c>
      <c r="L12" t="s">
        <v>293</v>
      </c>
      <c r="S12" t="s">
        <v>294</v>
      </c>
      <c r="U12" s="2">
        <v>9</v>
      </c>
      <c r="V12" s="27">
        <v>6271.5</v>
      </c>
      <c r="W12" s="27">
        <v>6850</v>
      </c>
      <c r="X12" s="27">
        <v>3764</v>
      </c>
      <c r="Y12" s="27">
        <v>1024.5</v>
      </c>
      <c r="Z12" s="27">
        <v>6195</v>
      </c>
      <c r="AA12" s="27"/>
      <c r="AB12" s="26">
        <v>24105</v>
      </c>
    </row>
    <row r="13" spans="1:28" x14ac:dyDescent="0.25">
      <c r="A13" t="s">
        <v>13</v>
      </c>
      <c r="B13" t="s">
        <v>287</v>
      </c>
      <c r="C13" t="s">
        <v>288</v>
      </c>
      <c r="D13" t="s">
        <v>289</v>
      </c>
      <c r="E13" t="s">
        <v>16</v>
      </c>
      <c r="F13" t="s">
        <v>290</v>
      </c>
      <c r="G13" t="s">
        <v>291</v>
      </c>
      <c r="H13" t="s">
        <v>292</v>
      </c>
      <c r="I13" t="s">
        <v>292</v>
      </c>
      <c r="J13">
        <v>2009</v>
      </c>
      <c r="K13">
        <v>1</v>
      </c>
      <c r="L13" t="s">
        <v>293</v>
      </c>
      <c r="M13">
        <v>0</v>
      </c>
      <c r="N13">
        <v>6626</v>
      </c>
      <c r="O13">
        <v>0</v>
      </c>
      <c r="P13">
        <v>200000</v>
      </c>
      <c r="Q13">
        <v>6626</v>
      </c>
      <c r="R13">
        <v>200000</v>
      </c>
      <c r="S13" t="s">
        <v>294</v>
      </c>
      <c r="U13" s="2">
        <v>10</v>
      </c>
      <c r="V13" s="27">
        <v>6277</v>
      </c>
      <c r="W13" s="27">
        <v>4939.5</v>
      </c>
      <c r="X13" s="27">
        <v>2729</v>
      </c>
      <c r="Y13" s="27">
        <v>3983</v>
      </c>
      <c r="Z13" s="27">
        <v>3914</v>
      </c>
      <c r="AA13" s="27"/>
      <c r="AB13" s="26">
        <v>21842.5</v>
      </c>
    </row>
    <row r="14" spans="1:28" x14ac:dyDescent="0.25">
      <c r="A14" t="s">
        <v>13</v>
      </c>
      <c r="B14" t="s">
        <v>287</v>
      </c>
      <c r="C14" t="s">
        <v>288</v>
      </c>
      <c r="D14" t="s">
        <v>289</v>
      </c>
      <c r="E14" t="s">
        <v>16</v>
      </c>
      <c r="F14" t="s">
        <v>290</v>
      </c>
      <c r="G14" t="s">
        <v>291</v>
      </c>
      <c r="H14" t="s">
        <v>292</v>
      </c>
      <c r="I14" t="s">
        <v>292</v>
      </c>
      <c r="J14">
        <v>2009</v>
      </c>
      <c r="K14">
        <v>4</v>
      </c>
      <c r="L14" t="s">
        <v>293</v>
      </c>
      <c r="M14">
        <v>0</v>
      </c>
      <c r="N14">
        <v>3952</v>
      </c>
      <c r="O14">
        <v>0</v>
      </c>
      <c r="P14">
        <v>0</v>
      </c>
      <c r="Q14">
        <v>3952</v>
      </c>
      <c r="R14">
        <v>0</v>
      </c>
      <c r="S14" t="s">
        <v>294</v>
      </c>
      <c r="U14" s="2">
        <v>11</v>
      </c>
      <c r="V14" s="27">
        <v>5229</v>
      </c>
      <c r="W14" s="27">
        <v>3467.5</v>
      </c>
      <c r="X14" s="27">
        <v>8109</v>
      </c>
      <c r="Y14" s="27">
        <v>5926</v>
      </c>
      <c r="Z14" s="27">
        <v>17419</v>
      </c>
      <c r="AA14" s="27"/>
      <c r="AB14" s="26">
        <v>40150.5</v>
      </c>
    </row>
    <row r="15" spans="1:28" x14ac:dyDescent="0.25">
      <c r="A15" t="s">
        <v>13</v>
      </c>
      <c r="B15" t="s">
        <v>287</v>
      </c>
      <c r="C15" t="s">
        <v>288</v>
      </c>
      <c r="D15" t="s">
        <v>289</v>
      </c>
      <c r="E15" t="s">
        <v>16</v>
      </c>
      <c r="F15" t="s">
        <v>290</v>
      </c>
      <c r="G15" t="s">
        <v>291</v>
      </c>
      <c r="H15" t="s">
        <v>292</v>
      </c>
      <c r="I15" t="s">
        <v>292</v>
      </c>
      <c r="J15">
        <v>2009</v>
      </c>
      <c r="K15">
        <v>8</v>
      </c>
      <c r="L15" t="s">
        <v>293</v>
      </c>
      <c r="M15">
        <v>0</v>
      </c>
      <c r="N15">
        <v>12061</v>
      </c>
      <c r="O15">
        <v>0</v>
      </c>
      <c r="P15">
        <v>0</v>
      </c>
      <c r="Q15">
        <v>12061</v>
      </c>
      <c r="R15">
        <v>0</v>
      </c>
      <c r="S15" t="s">
        <v>294</v>
      </c>
      <c r="U15" s="2">
        <v>12</v>
      </c>
      <c r="V15" s="27">
        <v>3810</v>
      </c>
      <c r="W15" s="27">
        <v>92228.5</v>
      </c>
      <c r="X15" s="27">
        <v>83779</v>
      </c>
      <c r="Y15" s="27">
        <v>92326</v>
      </c>
      <c r="Z15" s="27">
        <v>98673</v>
      </c>
      <c r="AA15" s="27"/>
      <c r="AB15" s="26">
        <v>370816.5</v>
      </c>
    </row>
    <row r="16" spans="1:28" x14ac:dyDescent="0.25">
      <c r="A16" t="s">
        <v>13</v>
      </c>
      <c r="B16" t="s">
        <v>287</v>
      </c>
      <c r="C16" t="s">
        <v>288</v>
      </c>
      <c r="D16" t="s">
        <v>289</v>
      </c>
      <c r="E16" t="s">
        <v>16</v>
      </c>
      <c r="F16" t="s">
        <v>290</v>
      </c>
      <c r="G16" t="s">
        <v>291</v>
      </c>
      <c r="H16" t="s">
        <v>292</v>
      </c>
      <c r="I16" t="s">
        <v>292</v>
      </c>
      <c r="J16">
        <v>2010</v>
      </c>
      <c r="K16">
        <v>4</v>
      </c>
      <c r="L16" t="s">
        <v>293</v>
      </c>
      <c r="M16">
        <v>50</v>
      </c>
      <c r="N16">
        <v>4392</v>
      </c>
      <c r="O16">
        <v>0</v>
      </c>
      <c r="P16">
        <v>0</v>
      </c>
      <c r="Q16">
        <v>4342</v>
      </c>
      <c r="R16">
        <v>0</v>
      </c>
      <c r="S16" t="s">
        <v>294</v>
      </c>
      <c r="U16" s="2" t="s">
        <v>247</v>
      </c>
      <c r="V16" s="27">
        <v>209089.5</v>
      </c>
      <c r="W16" s="27">
        <v>215267.5</v>
      </c>
      <c r="X16" s="27">
        <v>215734.5</v>
      </c>
      <c r="Y16" s="27">
        <v>231956.5</v>
      </c>
      <c r="Z16" s="27">
        <v>236162</v>
      </c>
      <c r="AA16" s="27">
        <v>69113.5</v>
      </c>
      <c r="AB16" s="26">
        <v>1177323.5</v>
      </c>
    </row>
    <row r="17" spans="1:19" x14ac:dyDescent="0.25">
      <c r="A17" t="s">
        <v>13</v>
      </c>
      <c r="B17" t="s">
        <v>287</v>
      </c>
      <c r="C17" t="s">
        <v>288</v>
      </c>
      <c r="D17" t="s">
        <v>289</v>
      </c>
      <c r="E17" t="s">
        <v>16</v>
      </c>
      <c r="F17" t="s">
        <v>290</v>
      </c>
      <c r="G17" t="s">
        <v>291</v>
      </c>
      <c r="H17" t="s">
        <v>292</v>
      </c>
      <c r="I17" t="s">
        <v>292</v>
      </c>
      <c r="J17">
        <v>2012</v>
      </c>
      <c r="K17">
        <v>12</v>
      </c>
      <c r="L17" t="s">
        <v>293</v>
      </c>
      <c r="M17">
        <v>795</v>
      </c>
      <c r="N17">
        <v>93121</v>
      </c>
      <c r="O17">
        <v>0</v>
      </c>
      <c r="P17">
        <v>0</v>
      </c>
      <c r="Q17">
        <v>92326</v>
      </c>
      <c r="R17">
        <v>0</v>
      </c>
      <c r="S17" t="s">
        <v>294</v>
      </c>
    </row>
    <row r="18" spans="1:19" x14ac:dyDescent="0.25">
      <c r="A18" t="s">
        <v>13</v>
      </c>
      <c r="B18" t="s">
        <v>287</v>
      </c>
      <c r="C18" t="s">
        <v>288</v>
      </c>
      <c r="D18" t="s">
        <v>289</v>
      </c>
      <c r="E18" t="s">
        <v>16</v>
      </c>
      <c r="F18" t="s">
        <v>290</v>
      </c>
      <c r="G18" t="s">
        <v>291</v>
      </c>
      <c r="H18" t="s">
        <v>292</v>
      </c>
      <c r="I18" t="s">
        <v>292</v>
      </c>
      <c r="J18">
        <v>2013</v>
      </c>
      <c r="K18">
        <v>5</v>
      </c>
      <c r="L18" t="s">
        <v>293</v>
      </c>
      <c r="M18">
        <v>0</v>
      </c>
      <c r="N18">
        <v>6387</v>
      </c>
      <c r="O18">
        <v>0</v>
      </c>
      <c r="P18">
        <v>0</v>
      </c>
      <c r="Q18">
        <v>6387</v>
      </c>
      <c r="R18">
        <v>0</v>
      </c>
      <c r="S18" t="s">
        <v>294</v>
      </c>
    </row>
    <row r="19" spans="1:19" x14ac:dyDescent="0.25">
      <c r="A19" t="s">
        <v>13</v>
      </c>
      <c r="B19" t="s">
        <v>287</v>
      </c>
      <c r="C19" t="s">
        <v>288</v>
      </c>
      <c r="D19" t="s">
        <v>289</v>
      </c>
      <c r="E19" t="s">
        <v>16</v>
      </c>
      <c r="F19" t="s">
        <v>290</v>
      </c>
      <c r="G19" t="s">
        <v>291</v>
      </c>
      <c r="H19" t="s">
        <v>292</v>
      </c>
      <c r="I19" t="s">
        <v>292</v>
      </c>
      <c r="J19">
        <v>2013</v>
      </c>
      <c r="K19">
        <v>10</v>
      </c>
      <c r="L19" t="s">
        <v>293</v>
      </c>
      <c r="M19">
        <v>15</v>
      </c>
      <c r="N19">
        <v>3929</v>
      </c>
      <c r="O19">
        <v>0</v>
      </c>
      <c r="P19">
        <v>0</v>
      </c>
      <c r="Q19">
        <v>3914</v>
      </c>
      <c r="R19">
        <v>0</v>
      </c>
      <c r="S19" t="s">
        <v>294</v>
      </c>
    </row>
    <row r="20" spans="1:19" x14ac:dyDescent="0.25">
      <c r="A20" t="s">
        <v>13</v>
      </c>
      <c r="B20" t="s">
        <v>287</v>
      </c>
      <c r="C20" t="s">
        <v>288</v>
      </c>
      <c r="D20" t="s">
        <v>289</v>
      </c>
      <c r="E20" t="s">
        <v>16</v>
      </c>
      <c r="F20" t="s">
        <v>290</v>
      </c>
      <c r="G20" t="s">
        <v>291</v>
      </c>
      <c r="H20" t="s">
        <v>292</v>
      </c>
      <c r="I20" t="s">
        <v>292</v>
      </c>
      <c r="J20">
        <v>2013</v>
      </c>
      <c r="K20">
        <v>11</v>
      </c>
      <c r="L20" t="s">
        <v>293</v>
      </c>
      <c r="M20">
        <v>0</v>
      </c>
      <c r="N20">
        <v>17419</v>
      </c>
      <c r="O20">
        <v>0</v>
      </c>
      <c r="P20">
        <v>0</v>
      </c>
      <c r="Q20">
        <v>17419</v>
      </c>
      <c r="R20">
        <v>0</v>
      </c>
      <c r="S20" t="s">
        <v>294</v>
      </c>
    </row>
    <row r="21" spans="1:19" x14ac:dyDescent="0.25">
      <c r="A21" t="s">
        <v>13</v>
      </c>
      <c r="B21" t="s">
        <v>287</v>
      </c>
      <c r="C21" t="s">
        <v>288</v>
      </c>
      <c r="D21" t="s">
        <v>289</v>
      </c>
      <c r="E21" t="s">
        <v>16</v>
      </c>
      <c r="F21" t="s">
        <v>290</v>
      </c>
      <c r="G21" t="s">
        <v>291</v>
      </c>
      <c r="H21" t="s">
        <v>292</v>
      </c>
      <c r="I21" t="s">
        <v>292</v>
      </c>
      <c r="J21">
        <v>2014</v>
      </c>
      <c r="K21">
        <v>2</v>
      </c>
      <c r="L21" t="s">
        <v>293</v>
      </c>
      <c r="M21">
        <v>0</v>
      </c>
      <c r="N21">
        <v>20196.5</v>
      </c>
      <c r="O21">
        <v>0</v>
      </c>
      <c r="P21">
        <v>0</v>
      </c>
      <c r="Q21">
        <v>20196.5</v>
      </c>
      <c r="R21">
        <v>0</v>
      </c>
      <c r="S21" t="s">
        <v>294</v>
      </c>
    </row>
    <row r="22" spans="1:19" x14ac:dyDescent="0.25">
      <c r="A22" t="s">
        <v>13</v>
      </c>
      <c r="B22" t="s">
        <v>287</v>
      </c>
      <c r="C22" t="s">
        <v>288</v>
      </c>
      <c r="D22" t="s">
        <v>289</v>
      </c>
      <c r="E22" t="s">
        <v>16</v>
      </c>
      <c r="F22" t="s">
        <v>290</v>
      </c>
      <c r="G22" t="s">
        <v>291</v>
      </c>
      <c r="H22" t="s">
        <v>292</v>
      </c>
      <c r="I22" t="s">
        <v>292</v>
      </c>
      <c r="J22">
        <v>2009</v>
      </c>
      <c r="K22">
        <v>10</v>
      </c>
      <c r="L22" t="s">
        <v>293</v>
      </c>
      <c r="M22">
        <v>133</v>
      </c>
      <c r="N22">
        <v>6410</v>
      </c>
      <c r="O22">
        <v>0</v>
      </c>
      <c r="P22">
        <v>0</v>
      </c>
      <c r="Q22">
        <v>6277</v>
      </c>
      <c r="R22">
        <v>0</v>
      </c>
      <c r="S22" t="s">
        <v>294</v>
      </c>
    </row>
    <row r="23" spans="1:19" x14ac:dyDescent="0.25">
      <c r="A23" t="s">
        <v>13</v>
      </c>
      <c r="B23" t="s">
        <v>287</v>
      </c>
      <c r="C23" t="s">
        <v>288</v>
      </c>
      <c r="D23" t="s">
        <v>289</v>
      </c>
      <c r="E23" t="s">
        <v>16</v>
      </c>
      <c r="F23" t="s">
        <v>290</v>
      </c>
      <c r="G23" t="s">
        <v>291</v>
      </c>
      <c r="H23" t="s">
        <v>292</v>
      </c>
      <c r="I23" t="s">
        <v>292</v>
      </c>
      <c r="J23">
        <v>2010</v>
      </c>
      <c r="K23">
        <v>8</v>
      </c>
      <c r="L23" t="s">
        <v>293</v>
      </c>
      <c r="M23">
        <v>801.5</v>
      </c>
      <c r="N23">
        <v>14204.5</v>
      </c>
      <c r="O23">
        <v>0</v>
      </c>
      <c r="P23">
        <v>0</v>
      </c>
      <c r="Q23">
        <v>13403</v>
      </c>
      <c r="R23">
        <v>0</v>
      </c>
      <c r="S23" t="s">
        <v>294</v>
      </c>
    </row>
    <row r="24" spans="1:19" x14ac:dyDescent="0.25">
      <c r="A24" t="s">
        <v>13</v>
      </c>
      <c r="B24" t="s">
        <v>287</v>
      </c>
      <c r="C24" t="s">
        <v>288</v>
      </c>
      <c r="D24" t="s">
        <v>289</v>
      </c>
      <c r="E24" t="s">
        <v>16</v>
      </c>
      <c r="F24" t="s">
        <v>290</v>
      </c>
      <c r="G24" t="s">
        <v>291</v>
      </c>
      <c r="H24" t="s">
        <v>292</v>
      </c>
      <c r="I24" t="s">
        <v>292</v>
      </c>
      <c r="J24">
        <v>2011</v>
      </c>
      <c r="K24">
        <v>2</v>
      </c>
      <c r="L24" t="s">
        <v>293</v>
      </c>
      <c r="M24">
        <v>150</v>
      </c>
      <c r="N24">
        <v>21855.5</v>
      </c>
      <c r="O24">
        <v>0</v>
      </c>
      <c r="P24">
        <v>0</v>
      </c>
      <c r="Q24">
        <v>21705.5</v>
      </c>
      <c r="R24">
        <v>0</v>
      </c>
      <c r="S24" t="s">
        <v>294</v>
      </c>
    </row>
    <row r="25" spans="1:19" x14ac:dyDescent="0.25">
      <c r="A25" t="s">
        <v>13</v>
      </c>
      <c r="B25" t="s">
        <v>287</v>
      </c>
      <c r="C25" t="s">
        <v>288</v>
      </c>
      <c r="D25" t="s">
        <v>289</v>
      </c>
      <c r="E25" t="s">
        <v>16</v>
      </c>
      <c r="F25" t="s">
        <v>290</v>
      </c>
      <c r="G25" t="s">
        <v>291</v>
      </c>
      <c r="H25" t="s">
        <v>292</v>
      </c>
      <c r="I25" t="s">
        <v>292</v>
      </c>
      <c r="J25">
        <v>2010</v>
      </c>
      <c r="K25">
        <v>2</v>
      </c>
      <c r="L25" t="s">
        <v>293</v>
      </c>
      <c r="M25">
        <v>70</v>
      </c>
      <c r="N25">
        <v>4417</v>
      </c>
      <c r="O25">
        <v>0</v>
      </c>
      <c r="P25">
        <v>0</v>
      </c>
      <c r="Q25">
        <v>4347</v>
      </c>
      <c r="R25">
        <v>0</v>
      </c>
      <c r="S25" t="s">
        <v>294</v>
      </c>
    </row>
    <row r="26" spans="1:19" x14ac:dyDescent="0.25">
      <c r="A26" t="s">
        <v>13</v>
      </c>
      <c r="B26" t="s">
        <v>287</v>
      </c>
      <c r="C26" t="s">
        <v>288</v>
      </c>
      <c r="D26" t="s">
        <v>289</v>
      </c>
      <c r="E26" t="s">
        <v>16</v>
      </c>
      <c r="F26" t="s">
        <v>290</v>
      </c>
      <c r="G26" t="s">
        <v>291</v>
      </c>
      <c r="H26" t="s">
        <v>292</v>
      </c>
      <c r="I26" t="s">
        <v>292</v>
      </c>
      <c r="J26">
        <v>2011</v>
      </c>
      <c r="K26">
        <v>4</v>
      </c>
      <c r="L26" t="s">
        <v>293</v>
      </c>
      <c r="M26">
        <v>50</v>
      </c>
      <c r="N26">
        <v>8946</v>
      </c>
      <c r="O26">
        <v>0</v>
      </c>
      <c r="P26">
        <v>0</v>
      </c>
      <c r="Q26">
        <v>8896</v>
      </c>
      <c r="R26">
        <v>0</v>
      </c>
      <c r="S26" t="s">
        <v>294</v>
      </c>
    </row>
    <row r="27" spans="1:19" x14ac:dyDescent="0.25">
      <c r="A27" t="s">
        <v>13</v>
      </c>
      <c r="B27" t="s">
        <v>287</v>
      </c>
      <c r="C27" t="s">
        <v>288</v>
      </c>
      <c r="D27" t="s">
        <v>289</v>
      </c>
      <c r="E27" t="s">
        <v>16</v>
      </c>
      <c r="F27" t="s">
        <v>290</v>
      </c>
      <c r="G27" t="s">
        <v>291</v>
      </c>
      <c r="H27" t="s">
        <v>292</v>
      </c>
      <c r="I27" t="s">
        <v>292</v>
      </c>
      <c r="J27">
        <v>2012</v>
      </c>
      <c r="K27">
        <v>5</v>
      </c>
      <c r="L27" t="s">
        <v>293</v>
      </c>
      <c r="M27">
        <v>0</v>
      </c>
      <c r="N27">
        <v>5104</v>
      </c>
      <c r="O27">
        <v>0</v>
      </c>
      <c r="P27">
        <v>0</v>
      </c>
      <c r="Q27">
        <v>5104</v>
      </c>
      <c r="R27">
        <v>0</v>
      </c>
      <c r="S27" t="s">
        <v>294</v>
      </c>
    </row>
    <row r="28" spans="1:19" x14ac:dyDescent="0.25">
      <c r="A28" t="s">
        <v>13</v>
      </c>
      <c r="B28" t="s">
        <v>287</v>
      </c>
      <c r="C28" t="s">
        <v>288</v>
      </c>
      <c r="D28" t="s">
        <v>289</v>
      </c>
      <c r="E28" t="s">
        <v>16</v>
      </c>
      <c r="F28" t="s">
        <v>290</v>
      </c>
      <c r="G28" t="s">
        <v>291</v>
      </c>
      <c r="H28" t="s">
        <v>292</v>
      </c>
      <c r="I28" t="s">
        <v>292</v>
      </c>
      <c r="J28">
        <v>2012</v>
      </c>
      <c r="K28">
        <v>8</v>
      </c>
      <c r="L28" t="s">
        <v>293</v>
      </c>
      <c r="M28">
        <v>477</v>
      </c>
      <c r="N28">
        <v>3633</v>
      </c>
      <c r="O28">
        <v>0</v>
      </c>
      <c r="P28">
        <v>0</v>
      </c>
      <c r="Q28">
        <v>3156</v>
      </c>
      <c r="R28">
        <v>0</v>
      </c>
      <c r="S28" t="s">
        <v>294</v>
      </c>
    </row>
    <row r="29" spans="1:19" x14ac:dyDescent="0.25">
      <c r="A29" t="s">
        <v>13</v>
      </c>
      <c r="B29" t="s">
        <v>287</v>
      </c>
      <c r="C29" t="s">
        <v>288</v>
      </c>
      <c r="D29" t="s">
        <v>289</v>
      </c>
      <c r="E29" t="s">
        <v>16</v>
      </c>
      <c r="F29" t="s">
        <v>290</v>
      </c>
      <c r="G29" t="s">
        <v>291</v>
      </c>
      <c r="H29" t="s">
        <v>292</v>
      </c>
      <c r="I29" t="s">
        <v>292</v>
      </c>
      <c r="J29">
        <v>2014</v>
      </c>
      <c r="K29">
        <v>3</v>
      </c>
      <c r="L29" t="s">
        <v>293</v>
      </c>
      <c r="M29">
        <v>63</v>
      </c>
      <c r="N29">
        <v>7077</v>
      </c>
      <c r="O29">
        <v>0</v>
      </c>
      <c r="P29">
        <v>0</v>
      </c>
      <c r="Q29">
        <v>7014</v>
      </c>
      <c r="R29">
        <v>0</v>
      </c>
      <c r="S29" t="s">
        <v>294</v>
      </c>
    </row>
    <row r="30" spans="1:19" x14ac:dyDescent="0.25">
      <c r="A30" t="s">
        <v>13</v>
      </c>
      <c r="B30" t="s">
        <v>287</v>
      </c>
      <c r="C30" t="s">
        <v>288</v>
      </c>
      <c r="D30" t="s">
        <v>289</v>
      </c>
      <c r="E30" t="s">
        <v>16</v>
      </c>
      <c r="F30" t="s">
        <v>290</v>
      </c>
      <c r="G30" t="s">
        <v>291</v>
      </c>
      <c r="H30" t="s">
        <v>292</v>
      </c>
      <c r="I30" t="s">
        <v>292</v>
      </c>
      <c r="J30">
        <v>2011</v>
      </c>
      <c r="K30">
        <v>3</v>
      </c>
      <c r="L30" t="s">
        <v>293</v>
      </c>
      <c r="M30">
        <v>0</v>
      </c>
      <c r="N30">
        <v>11090.5</v>
      </c>
      <c r="O30">
        <v>0</v>
      </c>
      <c r="P30">
        <v>0</v>
      </c>
      <c r="Q30">
        <v>11090.5</v>
      </c>
      <c r="R30">
        <v>0</v>
      </c>
      <c r="S30" t="s">
        <v>294</v>
      </c>
    </row>
    <row r="31" spans="1:19" x14ac:dyDescent="0.25">
      <c r="A31" t="s">
        <v>13</v>
      </c>
      <c r="B31" t="s">
        <v>287</v>
      </c>
      <c r="C31" t="s">
        <v>288</v>
      </c>
      <c r="D31" t="s">
        <v>289</v>
      </c>
      <c r="E31" t="s">
        <v>16</v>
      </c>
      <c r="F31" t="s">
        <v>290</v>
      </c>
      <c r="G31" t="s">
        <v>291</v>
      </c>
      <c r="H31" t="s">
        <v>292</v>
      </c>
      <c r="I31" t="s">
        <v>292</v>
      </c>
      <c r="J31">
        <v>2011</v>
      </c>
      <c r="K31">
        <v>12</v>
      </c>
      <c r="L31" t="s">
        <v>293</v>
      </c>
      <c r="M31">
        <v>35</v>
      </c>
      <c r="N31">
        <v>83814</v>
      </c>
      <c r="O31">
        <v>0</v>
      </c>
      <c r="P31">
        <v>0</v>
      </c>
      <c r="Q31">
        <v>83779</v>
      </c>
      <c r="R31">
        <v>0</v>
      </c>
      <c r="S31" t="s">
        <v>294</v>
      </c>
    </row>
    <row r="32" spans="1:19" x14ac:dyDescent="0.25">
      <c r="A32" t="s">
        <v>13</v>
      </c>
      <c r="B32" t="s">
        <v>287</v>
      </c>
      <c r="C32" t="s">
        <v>288</v>
      </c>
      <c r="D32" t="s">
        <v>289</v>
      </c>
      <c r="E32" t="s">
        <v>16</v>
      </c>
      <c r="F32" t="s">
        <v>290</v>
      </c>
      <c r="G32" t="s">
        <v>291</v>
      </c>
      <c r="H32" t="s">
        <v>292</v>
      </c>
      <c r="I32" t="s">
        <v>292</v>
      </c>
      <c r="J32">
        <v>2012</v>
      </c>
      <c r="K32">
        <v>3</v>
      </c>
      <c r="L32" t="s">
        <v>293</v>
      </c>
      <c r="M32">
        <v>2577</v>
      </c>
      <c r="N32">
        <v>16144</v>
      </c>
      <c r="O32">
        <v>0</v>
      </c>
      <c r="P32">
        <v>0</v>
      </c>
      <c r="Q32">
        <v>13567</v>
      </c>
      <c r="R32">
        <v>0</v>
      </c>
      <c r="S32" t="s">
        <v>294</v>
      </c>
    </row>
    <row r="33" spans="1:19" x14ac:dyDescent="0.25">
      <c r="A33" t="s">
        <v>13</v>
      </c>
      <c r="B33" t="s">
        <v>287</v>
      </c>
      <c r="C33" t="s">
        <v>288</v>
      </c>
      <c r="D33" t="s">
        <v>289</v>
      </c>
      <c r="E33" t="s">
        <v>16</v>
      </c>
      <c r="F33" t="s">
        <v>290</v>
      </c>
      <c r="G33" t="s">
        <v>291</v>
      </c>
      <c r="H33" t="s">
        <v>292</v>
      </c>
      <c r="I33" t="s">
        <v>292</v>
      </c>
      <c r="J33">
        <v>2013</v>
      </c>
      <c r="K33">
        <v>8</v>
      </c>
      <c r="L33" t="s">
        <v>293</v>
      </c>
      <c r="M33">
        <v>0</v>
      </c>
      <c r="N33">
        <v>3341</v>
      </c>
      <c r="O33">
        <v>0</v>
      </c>
      <c r="P33">
        <v>0</v>
      </c>
      <c r="Q33">
        <v>3341</v>
      </c>
      <c r="R33">
        <v>0</v>
      </c>
      <c r="S33" t="s">
        <v>294</v>
      </c>
    </row>
    <row r="34" spans="1:19" x14ac:dyDescent="0.25">
      <c r="A34" t="s">
        <v>13</v>
      </c>
      <c r="B34" t="s">
        <v>287</v>
      </c>
      <c r="C34" t="s">
        <v>288</v>
      </c>
      <c r="D34" t="s">
        <v>289</v>
      </c>
      <c r="E34" t="s">
        <v>16</v>
      </c>
      <c r="F34" t="s">
        <v>290</v>
      </c>
      <c r="G34" t="s">
        <v>291</v>
      </c>
      <c r="H34" t="s">
        <v>292</v>
      </c>
      <c r="I34" t="s">
        <v>292</v>
      </c>
      <c r="J34">
        <v>2009</v>
      </c>
      <c r="K34">
        <v>7</v>
      </c>
      <c r="L34" t="s">
        <v>293</v>
      </c>
      <c r="M34">
        <v>313</v>
      </c>
      <c r="N34">
        <v>49423</v>
      </c>
      <c r="O34">
        <v>0</v>
      </c>
      <c r="P34">
        <v>0</v>
      </c>
      <c r="Q34">
        <v>49110</v>
      </c>
      <c r="R34">
        <v>0</v>
      </c>
      <c r="S34" t="s">
        <v>294</v>
      </c>
    </row>
    <row r="35" spans="1:19" x14ac:dyDescent="0.25">
      <c r="A35" t="s">
        <v>13</v>
      </c>
      <c r="B35" t="s">
        <v>287</v>
      </c>
      <c r="C35" t="s">
        <v>288</v>
      </c>
      <c r="D35" t="s">
        <v>289</v>
      </c>
      <c r="E35" t="s">
        <v>16</v>
      </c>
      <c r="F35" t="s">
        <v>290</v>
      </c>
      <c r="G35" t="s">
        <v>291</v>
      </c>
      <c r="H35" t="s">
        <v>292</v>
      </c>
      <c r="I35" t="s">
        <v>292</v>
      </c>
      <c r="J35">
        <v>2009</v>
      </c>
      <c r="K35">
        <v>11</v>
      </c>
      <c r="L35" t="s">
        <v>293</v>
      </c>
      <c r="M35">
        <v>50</v>
      </c>
      <c r="N35">
        <v>5279</v>
      </c>
      <c r="O35">
        <v>0</v>
      </c>
      <c r="P35">
        <v>0</v>
      </c>
      <c r="Q35">
        <v>5229</v>
      </c>
      <c r="R35">
        <v>0</v>
      </c>
      <c r="S35" t="s">
        <v>294</v>
      </c>
    </row>
    <row r="36" spans="1:19" x14ac:dyDescent="0.25">
      <c r="A36" t="s">
        <v>13</v>
      </c>
      <c r="B36" t="s">
        <v>287</v>
      </c>
      <c r="C36" t="s">
        <v>288</v>
      </c>
      <c r="D36" t="s">
        <v>289</v>
      </c>
      <c r="E36" t="s">
        <v>16</v>
      </c>
      <c r="F36" t="s">
        <v>290</v>
      </c>
      <c r="G36" t="s">
        <v>291</v>
      </c>
      <c r="H36" t="s">
        <v>292</v>
      </c>
      <c r="I36" t="s">
        <v>292</v>
      </c>
      <c r="J36">
        <v>2009</v>
      </c>
      <c r="K36">
        <v>12</v>
      </c>
      <c r="L36" t="s">
        <v>293</v>
      </c>
      <c r="M36">
        <v>100</v>
      </c>
      <c r="N36">
        <v>3910</v>
      </c>
      <c r="O36">
        <v>0</v>
      </c>
      <c r="P36">
        <v>0</v>
      </c>
      <c r="Q36">
        <v>3810</v>
      </c>
      <c r="R36">
        <v>0</v>
      </c>
      <c r="S36" t="s">
        <v>294</v>
      </c>
    </row>
    <row r="37" spans="1:19" x14ac:dyDescent="0.25">
      <c r="A37" t="s">
        <v>13</v>
      </c>
      <c r="B37" t="s">
        <v>287</v>
      </c>
      <c r="C37" t="s">
        <v>288</v>
      </c>
      <c r="D37" t="s">
        <v>289</v>
      </c>
      <c r="E37" t="s">
        <v>16</v>
      </c>
      <c r="F37" t="s">
        <v>290</v>
      </c>
      <c r="G37" t="s">
        <v>291</v>
      </c>
      <c r="H37" t="s">
        <v>292</v>
      </c>
      <c r="I37" t="s">
        <v>292</v>
      </c>
      <c r="J37">
        <v>2012</v>
      </c>
      <c r="K37">
        <v>1</v>
      </c>
      <c r="L37" t="s">
        <v>293</v>
      </c>
      <c r="M37">
        <v>12384</v>
      </c>
      <c r="N37">
        <v>41778</v>
      </c>
      <c r="O37">
        <v>0</v>
      </c>
      <c r="P37">
        <v>200000</v>
      </c>
      <c r="Q37">
        <v>29394</v>
      </c>
      <c r="R37">
        <v>200000</v>
      </c>
      <c r="S37" t="s">
        <v>294</v>
      </c>
    </row>
    <row r="38" spans="1:19" x14ac:dyDescent="0.25">
      <c r="A38" t="s">
        <v>13</v>
      </c>
      <c r="B38" t="s">
        <v>287</v>
      </c>
      <c r="C38" t="s">
        <v>288</v>
      </c>
      <c r="D38" t="s">
        <v>289</v>
      </c>
      <c r="E38" t="s">
        <v>16</v>
      </c>
      <c r="F38" t="s">
        <v>290</v>
      </c>
      <c r="G38" t="s">
        <v>291</v>
      </c>
      <c r="H38" t="s">
        <v>292</v>
      </c>
      <c r="I38" t="s">
        <v>292</v>
      </c>
      <c r="J38">
        <v>2012</v>
      </c>
      <c r="K38">
        <v>7</v>
      </c>
      <c r="L38" t="s">
        <v>293</v>
      </c>
      <c r="M38">
        <v>0</v>
      </c>
      <c r="N38">
        <v>4185.5</v>
      </c>
      <c r="O38">
        <v>0</v>
      </c>
      <c r="P38">
        <v>0</v>
      </c>
      <c r="Q38">
        <v>4185.5</v>
      </c>
      <c r="R38">
        <v>0</v>
      </c>
      <c r="S38" t="s">
        <v>294</v>
      </c>
    </row>
    <row r="39" spans="1:19" x14ac:dyDescent="0.25">
      <c r="A39" t="s">
        <v>13</v>
      </c>
      <c r="B39" t="s">
        <v>287</v>
      </c>
      <c r="C39" t="s">
        <v>288</v>
      </c>
      <c r="D39" t="s">
        <v>289</v>
      </c>
      <c r="E39" t="s">
        <v>16</v>
      </c>
      <c r="F39" t="s">
        <v>290</v>
      </c>
      <c r="G39" t="s">
        <v>291</v>
      </c>
      <c r="H39" t="s">
        <v>292</v>
      </c>
      <c r="I39" t="s">
        <v>292</v>
      </c>
      <c r="J39">
        <v>2010</v>
      </c>
      <c r="K39">
        <v>5</v>
      </c>
      <c r="L39" t="s">
        <v>293</v>
      </c>
      <c r="M39">
        <v>0</v>
      </c>
      <c r="N39">
        <v>1986.5</v>
      </c>
      <c r="O39">
        <v>0</v>
      </c>
      <c r="P39">
        <v>0</v>
      </c>
      <c r="Q39">
        <v>1986.5</v>
      </c>
      <c r="R39">
        <v>0</v>
      </c>
      <c r="S39" t="s">
        <v>294</v>
      </c>
    </row>
    <row r="40" spans="1:19" x14ac:dyDescent="0.25">
      <c r="A40" t="s">
        <v>13</v>
      </c>
      <c r="B40" t="s">
        <v>287</v>
      </c>
      <c r="C40" t="s">
        <v>288</v>
      </c>
      <c r="D40" t="s">
        <v>289</v>
      </c>
      <c r="E40" t="s">
        <v>16</v>
      </c>
      <c r="F40" t="s">
        <v>290</v>
      </c>
      <c r="G40" t="s">
        <v>291</v>
      </c>
      <c r="H40" t="s">
        <v>292</v>
      </c>
      <c r="I40" t="s">
        <v>292</v>
      </c>
      <c r="J40">
        <v>2010</v>
      </c>
      <c r="K40">
        <v>6</v>
      </c>
      <c r="L40" t="s">
        <v>293</v>
      </c>
      <c r="M40">
        <v>0</v>
      </c>
      <c r="N40">
        <v>22170.5</v>
      </c>
      <c r="O40">
        <v>0</v>
      </c>
      <c r="P40">
        <v>0</v>
      </c>
      <c r="Q40">
        <v>22170.5</v>
      </c>
      <c r="R40">
        <v>0</v>
      </c>
      <c r="S40" t="s">
        <v>294</v>
      </c>
    </row>
    <row r="41" spans="1:19" x14ac:dyDescent="0.25">
      <c r="A41" t="s">
        <v>13</v>
      </c>
      <c r="B41" t="s">
        <v>287</v>
      </c>
      <c r="C41" t="s">
        <v>288</v>
      </c>
      <c r="D41" t="s">
        <v>289</v>
      </c>
      <c r="E41" t="s">
        <v>16</v>
      </c>
      <c r="F41" t="s">
        <v>290</v>
      </c>
      <c r="G41" t="s">
        <v>291</v>
      </c>
      <c r="H41" t="s">
        <v>292</v>
      </c>
      <c r="I41" t="s">
        <v>292</v>
      </c>
      <c r="J41">
        <v>2011</v>
      </c>
      <c r="K41">
        <v>5</v>
      </c>
      <c r="L41" t="s">
        <v>293</v>
      </c>
      <c r="M41">
        <v>0</v>
      </c>
      <c r="N41">
        <v>8944</v>
      </c>
      <c r="O41">
        <v>0</v>
      </c>
      <c r="P41">
        <v>0</v>
      </c>
      <c r="Q41">
        <v>8944</v>
      </c>
      <c r="R41">
        <v>0</v>
      </c>
      <c r="S41" t="s">
        <v>294</v>
      </c>
    </row>
    <row r="42" spans="1:19" x14ac:dyDescent="0.25">
      <c r="A42" t="s">
        <v>13</v>
      </c>
      <c r="B42" t="s">
        <v>287</v>
      </c>
      <c r="C42" t="s">
        <v>288</v>
      </c>
      <c r="D42" t="s">
        <v>289</v>
      </c>
      <c r="E42" t="s">
        <v>16</v>
      </c>
      <c r="F42" t="s">
        <v>290</v>
      </c>
      <c r="G42" t="s">
        <v>291</v>
      </c>
      <c r="H42" t="s">
        <v>292</v>
      </c>
      <c r="I42" t="s">
        <v>292</v>
      </c>
      <c r="J42">
        <v>2012</v>
      </c>
      <c r="K42">
        <v>2</v>
      </c>
      <c r="L42" t="s">
        <v>293</v>
      </c>
      <c r="M42">
        <v>18187</v>
      </c>
      <c r="N42">
        <v>78575.5</v>
      </c>
      <c r="O42">
        <v>0</v>
      </c>
      <c r="P42">
        <v>0</v>
      </c>
      <c r="Q42">
        <v>60388.5</v>
      </c>
      <c r="R42">
        <v>0</v>
      </c>
      <c r="S42" t="s">
        <v>294</v>
      </c>
    </row>
    <row r="43" spans="1:19" x14ac:dyDescent="0.25">
      <c r="A43" t="s">
        <v>13</v>
      </c>
      <c r="B43" t="s">
        <v>287</v>
      </c>
      <c r="C43" t="s">
        <v>288</v>
      </c>
      <c r="D43" t="s">
        <v>289</v>
      </c>
      <c r="E43" t="s">
        <v>16</v>
      </c>
      <c r="F43" t="s">
        <v>290</v>
      </c>
      <c r="G43" t="s">
        <v>291</v>
      </c>
      <c r="H43" t="s">
        <v>292</v>
      </c>
      <c r="I43" t="s">
        <v>292</v>
      </c>
      <c r="J43">
        <v>2012</v>
      </c>
      <c r="K43">
        <v>9</v>
      </c>
      <c r="L43" t="s">
        <v>293</v>
      </c>
      <c r="M43">
        <v>2812</v>
      </c>
      <c r="N43">
        <v>3836.5</v>
      </c>
      <c r="O43">
        <v>0</v>
      </c>
      <c r="P43">
        <v>0</v>
      </c>
      <c r="Q43">
        <v>1024.5</v>
      </c>
      <c r="R43">
        <v>0</v>
      </c>
      <c r="S43" t="s">
        <v>294</v>
      </c>
    </row>
    <row r="44" spans="1:19" x14ac:dyDescent="0.25">
      <c r="A44" t="s">
        <v>13</v>
      </c>
      <c r="B44" t="s">
        <v>287</v>
      </c>
      <c r="C44" t="s">
        <v>288</v>
      </c>
      <c r="D44" t="s">
        <v>289</v>
      </c>
      <c r="E44" t="s">
        <v>16</v>
      </c>
      <c r="F44" t="s">
        <v>290</v>
      </c>
      <c r="G44" t="s">
        <v>291</v>
      </c>
      <c r="H44" t="s">
        <v>292</v>
      </c>
      <c r="I44" t="s">
        <v>292</v>
      </c>
      <c r="J44">
        <v>2013</v>
      </c>
      <c r="K44">
        <v>3</v>
      </c>
      <c r="L44" t="s">
        <v>293</v>
      </c>
      <c r="M44">
        <v>50</v>
      </c>
      <c r="N44">
        <v>10454</v>
      </c>
      <c r="O44">
        <v>0</v>
      </c>
      <c r="P44">
        <v>0</v>
      </c>
      <c r="Q44">
        <v>10404</v>
      </c>
      <c r="R44">
        <v>0</v>
      </c>
      <c r="S44" t="s">
        <v>294</v>
      </c>
    </row>
    <row r="45" spans="1:19" x14ac:dyDescent="0.25">
      <c r="A45" t="s">
        <v>13</v>
      </c>
      <c r="B45" t="s">
        <v>287</v>
      </c>
      <c r="C45" t="s">
        <v>288</v>
      </c>
      <c r="D45" t="s">
        <v>289</v>
      </c>
      <c r="E45" t="s">
        <v>16</v>
      </c>
      <c r="F45" t="s">
        <v>290</v>
      </c>
      <c r="G45" t="s">
        <v>291</v>
      </c>
      <c r="H45" t="s">
        <v>292</v>
      </c>
      <c r="I45" t="s">
        <v>292</v>
      </c>
      <c r="J45">
        <v>2009</v>
      </c>
      <c r="K45">
        <v>2</v>
      </c>
      <c r="L45" t="s">
        <v>293</v>
      </c>
      <c r="M45">
        <v>0</v>
      </c>
      <c r="N45">
        <v>4257.5</v>
      </c>
      <c r="O45">
        <v>0</v>
      </c>
      <c r="P45">
        <v>0</v>
      </c>
      <c r="Q45">
        <v>4257.5</v>
      </c>
      <c r="R45">
        <v>0</v>
      </c>
      <c r="S45" t="s">
        <v>294</v>
      </c>
    </row>
    <row r="46" spans="1:19" x14ac:dyDescent="0.25">
      <c r="A46" t="s">
        <v>13</v>
      </c>
      <c r="B46" t="s">
        <v>287</v>
      </c>
      <c r="C46" t="s">
        <v>288</v>
      </c>
      <c r="D46" t="s">
        <v>289</v>
      </c>
      <c r="E46" t="s">
        <v>16</v>
      </c>
      <c r="F46" t="s">
        <v>290</v>
      </c>
      <c r="G46" t="s">
        <v>291</v>
      </c>
      <c r="H46" t="s">
        <v>292</v>
      </c>
      <c r="I46" t="s">
        <v>292</v>
      </c>
      <c r="J46">
        <v>2014</v>
      </c>
      <c r="K46">
        <v>1</v>
      </c>
      <c r="L46" t="s">
        <v>293</v>
      </c>
      <c r="M46">
        <v>50</v>
      </c>
      <c r="N46">
        <v>41953</v>
      </c>
      <c r="O46">
        <v>0</v>
      </c>
      <c r="P46">
        <v>203015</v>
      </c>
      <c r="Q46">
        <v>41903</v>
      </c>
      <c r="R46">
        <v>203015</v>
      </c>
      <c r="S46" t="s">
        <v>294</v>
      </c>
    </row>
    <row r="47" spans="1:19" x14ac:dyDescent="0.25">
      <c r="A47" t="s">
        <v>13</v>
      </c>
      <c r="B47" t="s">
        <v>287</v>
      </c>
      <c r="C47" t="s">
        <v>288</v>
      </c>
      <c r="D47" t="s">
        <v>289</v>
      </c>
      <c r="E47" t="s">
        <v>16</v>
      </c>
      <c r="F47" t="s">
        <v>290</v>
      </c>
      <c r="G47" t="s">
        <v>291</v>
      </c>
      <c r="H47" t="s">
        <v>292</v>
      </c>
      <c r="I47" t="s">
        <v>292</v>
      </c>
      <c r="J47">
        <v>2012</v>
      </c>
      <c r="K47">
        <v>10</v>
      </c>
      <c r="L47" t="s">
        <v>293</v>
      </c>
      <c r="M47">
        <v>0</v>
      </c>
      <c r="N47">
        <v>3983</v>
      </c>
      <c r="O47">
        <v>0</v>
      </c>
      <c r="P47">
        <v>0</v>
      </c>
      <c r="Q47">
        <v>3983</v>
      </c>
      <c r="R47">
        <v>0</v>
      </c>
      <c r="S47" t="s">
        <v>294</v>
      </c>
    </row>
    <row r="48" spans="1:19" x14ac:dyDescent="0.25">
      <c r="A48" t="s">
        <v>13</v>
      </c>
      <c r="B48" t="s">
        <v>287</v>
      </c>
      <c r="C48" t="s">
        <v>288</v>
      </c>
      <c r="D48" t="s">
        <v>289</v>
      </c>
      <c r="E48" t="s">
        <v>16</v>
      </c>
      <c r="F48" t="s">
        <v>290</v>
      </c>
      <c r="G48" t="s">
        <v>291</v>
      </c>
      <c r="H48" t="s">
        <v>292</v>
      </c>
      <c r="I48" t="s">
        <v>292</v>
      </c>
      <c r="J48">
        <v>2012</v>
      </c>
      <c r="K48">
        <v>11</v>
      </c>
      <c r="L48" t="s">
        <v>293</v>
      </c>
      <c r="M48">
        <v>0</v>
      </c>
      <c r="N48">
        <v>5926</v>
      </c>
      <c r="O48">
        <v>0</v>
      </c>
      <c r="P48">
        <v>0</v>
      </c>
      <c r="Q48">
        <v>5926</v>
      </c>
      <c r="R48">
        <v>0</v>
      </c>
      <c r="S48" t="s">
        <v>294</v>
      </c>
    </row>
    <row r="49" spans="1:19" x14ac:dyDescent="0.25">
      <c r="A49" t="s">
        <v>13</v>
      </c>
      <c r="B49" t="s">
        <v>287</v>
      </c>
      <c r="C49" t="s">
        <v>288</v>
      </c>
      <c r="D49" t="s">
        <v>289</v>
      </c>
      <c r="E49" t="s">
        <v>16</v>
      </c>
      <c r="F49" t="s">
        <v>290</v>
      </c>
      <c r="G49" t="s">
        <v>291</v>
      </c>
      <c r="H49" t="s">
        <v>292</v>
      </c>
      <c r="I49" t="s">
        <v>292</v>
      </c>
      <c r="J49">
        <v>2009</v>
      </c>
      <c r="K49">
        <v>3</v>
      </c>
      <c r="L49" t="s">
        <v>293</v>
      </c>
      <c r="M49">
        <v>50</v>
      </c>
      <c r="N49">
        <v>4756.5</v>
      </c>
      <c r="O49">
        <v>0</v>
      </c>
      <c r="P49">
        <v>0</v>
      </c>
      <c r="Q49">
        <v>4706.5</v>
      </c>
      <c r="R49">
        <v>0</v>
      </c>
      <c r="S49" t="s">
        <v>294</v>
      </c>
    </row>
    <row r="50" spans="1:19" x14ac:dyDescent="0.25">
      <c r="A50" t="s">
        <v>13</v>
      </c>
      <c r="B50" t="s">
        <v>287</v>
      </c>
      <c r="C50" t="s">
        <v>288</v>
      </c>
      <c r="D50" t="s">
        <v>289</v>
      </c>
      <c r="E50" t="s">
        <v>16</v>
      </c>
      <c r="F50" t="s">
        <v>290</v>
      </c>
      <c r="G50" t="s">
        <v>291</v>
      </c>
      <c r="H50" t="s">
        <v>292</v>
      </c>
      <c r="I50" t="s">
        <v>292</v>
      </c>
      <c r="J50">
        <v>2010</v>
      </c>
      <c r="K50">
        <v>11</v>
      </c>
      <c r="L50" t="s">
        <v>293</v>
      </c>
      <c r="M50">
        <v>0</v>
      </c>
      <c r="N50">
        <v>3467.5</v>
      </c>
      <c r="O50">
        <v>0</v>
      </c>
      <c r="P50">
        <v>0</v>
      </c>
      <c r="Q50">
        <v>3467.5</v>
      </c>
      <c r="R50">
        <v>0</v>
      </c>
      <c r="S50" t="s">
        <v>294</v>
      </c>
    </row>
    <row r="51" spans="1:19" x14ac:dyDescent="0.25">
      <c r="A51" t="s">
        <v>13</v>
      </c>
      <c r="B51" t="s">
        <v>287</v>
      </c>
      <c r="C51" t="s">
        <v>288</v>
      </c>
      <c r="D51" t="s">
        <v>289</v>
      </c>
      <c r="E51" t="s">
        <v>16</v>
      </c>
      <c r="F51" t="s">
        <v>290</v>
      </c>
      <c r="G51" t="s">
        <v>291</v>
      </c>
      <c r="H51" t="s">
        <v>292</v>
      </c>
      <c r="I51" t="s">
        <v>292</v>
      </c>
      <c r="J51">
        <v>2011</v>
      </c>
      <c r="K51">
        <v>7</v>
      </c>
      <c r="L51" t="s">
        <v>293</v>
      </c>
      <c r="M51">
        <v>0</v>
      </c>
      <c r="N51">
        <v>4891</v>
      </c>
      <c r="O51">
        <v>0</v>
      </c>
      <c r="P51">
        <v>0</v>
      </c>
      <c r="Q51">
        <v>4891</v>
      </c>
      <c r="R51">
        <v>0</v>
      </c>
      <c r="S51" t="s">
        <v>294</v>
      </c>
    </row>
    <row r="52" spans="1:19" x14ac:dyDescent="0.25">
      <c r="A52" t="s">
        <v>13</v>
      </c>
      <c r="B52" t="s">
        <v>287</v>
      </c>
      <c r="C52" t="s">
        <v>288</v>
      </c>
      <c r="D52" t="s">
        <v>289</v>
      </c>
      <c r="E52" t="s">
        <v>16</v>
      </c>
      <c r="F52" t="s">
        <v>290</v>
      </c>
      <c r="G52" t="s">
        <v>291</v>
      </c>
      <c r="H52" t="s">
        <v>292</v>
      </c>
      <c r="I52" t="s">
        <v>292</v>
      </c>
      <c r="J52">
        <v>2013</v>
      </c>
      <c r="K52">
        <v>1</v>
      </c>
      <c r="L52" t="s">
        <v>293</v>
      </c>
      <c r="M52">
        <v>400</v>
      </c>
      <c r="N52">
        <v>60611</v>
      </c>
      <c r="O52">
        <v>0</v>
      </c>
      <c r="P52">
        <v>202005</v>
      </c>
      <c r="Q52">
        <v>60211</v>
      </c>
      <c r="R52">
        <v>202005</v>
      </c>
      <c r="S52" t="s">
        <v>294</v>
      </c>
    </row>
    <row r="53" spans="1:19" x14ac:dyDescent="0.25">
      <c r="A53" t="s">
        <v>13</v>
      </c>
      <c r="B53" t="s">
        <v>287</v>
      </c>
      <c r="C53" t="s">
        <v>288</v>
      </c>
      <c r="D53" t="s">
        <v>289</v>
      </c>
      <c r="E53" t="s">
        <v>16</v>
      </c>
      <c r="F53" t="s">
        <v>290</v>
      </c>
      <c r="G53" t="s">
        <v>291</v>
      </c>
      <c r="H53" t="s">
        <v>292</v>
      </c>
      <c r="I53" t="s">
        <v>292</v>
      </c>
      <c r="J53">
        <v>2013</v>
      </c>
      <c r="K53">
        <v>12</v>
      </c>
      <c r="L53" t="s">
        <v>293</v>
      </c>
      <c r="M53">
        <v>126</v>
      </c>
      <c r="N53">
        <v>98799</v>
      </c>
      <c r="O53">
        <v>0</v>
      </c>
      <c r="P53">
        <v>0</v>
      </c>
      <c r="Q53">
        <v>98673</v>
      </c>
      <c r="R53">
        <v>0</v>
      </c>
      <c r="S53" t="s">
        <v>294</v>
      </c>
    </row>
    <row r="54" spans="1:19" x14ac:dyDescent="0.25">
      <c r="A54" t="s">
        <v>13</v>
      </c>
      <c r="B54" t="s">
        <v>287</v>
      </c>
      <c r="C54" t="s">
        <v>288</v>
      </c>
      <c r="D54" t="s">
        <v>289</v>
      </c>
      <c r="E54" t="s">
        <v>16</v>
      </c>
      <c r="F54" t="s">
        <v>290</v>
      </c>
      <c r="G54" t="s">
        <v>291</v>
      </c>
      <c r="H54" t="s">
        <v>292</v>
      </c>
      <c r="I54" t="s">
        <v>292</v>
      </c>
      <c r="J54">
        <v>2016</v>
      </c>
      <c r="L54" t="s">
        <v>293</v>
      </c>
      <c r="S54" t="s">
        <v>294</v>
      </c>
    </row>
    <row r="55" spans="1:19" x14ac:dyDescent="0.25">
      <c r="A55" t="s">
        <v>13</v>
      </c>
      <c r="B55" t="s">
        <v>287</v>
      </c>
      <c r="C55" t="s">
        <v>288</v>
      </c>
      <c r="D55" t="s">
        <v>289</v>
      </c>
      <c r="E55" t="s">
        <v>16</v>
      </c>
      <c r="F55" t="s">
        <v>290</v>
      </c>
      <c r="G55" t="s">
        <v>291</v>
      </c>
      <c r="H55" t="s">
        <v>292</v>
      </c>
      <c r="I55" t="s">
        <v>292</v>
      </c>
      <c r="J55">
        <v>2010</v>
      </c>
      <c r="K55">
        <v>1</v>
      </c>
      <c r="L55" t="s">
        <v>293</v>
      </c>
      <c r="M55">
        <v>0</v>
      </c>
      <c r="N55">
        <v>3945</v>
      </c>
      <c r="O55">
        <v>0</v>
      </c>
      <c r="P55">
        <v>200000</v>
      </c>
      <c r="Q55">
        <v>3945</v>
      </c>
      <c r="R55">
        <v>200000</v>
      </c>
      <c r="S55" t="s">
        <v>294</v>
      </c>
    </row>
    <row r="56" spans="1:19" x14ac:dyDescent="0.25">
      <c r="A56" t="s">
        <v>13</v>
      </c>
      <c r="B56" t="s">
        <v>287</v>
      </c>
      <c r="C56" t="s">
        <v>288</v>
      </c>
      <c r="D56" t="s">
        <v>289</v>
      </c>
      <c r="E56" t="s">
        <v>16</v>
      </c>
      <c r="F56" t="s">
        <v>290</v>
      </c>
      <c r="G56" t="s">
        <v>291</v>
      </c>
      <c r="H56" t="s">
        <v>292</v>
      </c>
      <c r="I56" t="s">
        <v>292</v>
      </c>
      <c r="J56">
        <v>2010</v>
      </c>
      <c r="K56">
        <v>12</v>
      </c>
      <c r="L56" t="s">
        <v>293</v>
      </c>
      <c r="M56">
        <v>176</v>
      </c>
      <c r="N56">
        <v>92404.5</v>
      </c>
      <c r="O56">
        <v>0</v>
      </c>
      <c r="P56">
        <v>0</v>
      </c>
      <c r="Q56">
        <v>92228.5</v>
      </c>
      <c r="R56">
        <v>0</v>
      </c>
      <c r="S56" t="s">
        <v>294</v>
      </c>
    </row>
    <row r="57" spans="1:19" x14ac:dyDescent="0.25">
      <c r="A57" t="s">
        <v>13</v>
      </c>
      <c r="B57" t="s">
        <v>287</v>
      </c>
      <c r="C57" t="s">
        <v>288</v>
      </c>
      <c r="D57" t="s">
        <v>289</v>
      </c>
      <c r="E57" t="s">
        <v>16</v>
      </c>
      <c r="F57" t="s">
        <v>290</v>
      </c>
      <c r="G57" t="s">
        <v>291</v>
      </c>
      <c r="H57" t="s">
        <v>292</v>
      </c>
      <c r="I57" t="s">
        <v>292</v>
      </c>
      <c r="J57">
        <v>2011</v>
      </c>
      <c r="K57">
        <v>8</v>
      </c>
      <c r="L57" t="s">
        <v>293</v>
      </c>
      <c r="M57">
        <v>478</v>
      </c>
      <c r="N57">
        <v>4983.5</v>
      </c>
      <c r="O57">
        <v>0</v>
      </c>
      <c r="P57">
        <v>0</v>
      </c>
      <c r="Q57">
        <v>4505.5</v>
      </c>
      <c r="R57">
        <v>0</v>
      </c>
      <c r="S57" t="s">
        <v>294</v>
      </c>
    </row>
    <row r="58" spans="1:19" x14ac:dyDescent="0.25">
      <c r="A58" t="s">
        <v>13</v>
      </c>
      <c r="B58" t="s">
        <v>287</v>
      </c>
      <c r="C58" t="s">
        <v>288</v>
      </c>
      <c r="D58" t="s">
        <v>289</v>
      </c>
      <c r="E58" t="s">
        <v>16</v>
      </c>
      <c r="F58" t="s">
        <v>290</v>
      </c>
      <c r="G58" t="s">
        <v>291</v>
      </c>
      <c r="H58" t="s">
        <v>292</v>
      </c>
      <c r="I58" t="s">
        <v>292</v>
      </c>
      <c r="J58">
        <v>2012</v>
      </c>
      <c r="K58">
        <v>4</v>
      </c>
      <c r="L58" t="s">
        <v>293</v>
      </c>
      <c r="M58">
        <v>0</v>
      </c>
      <c r="N58">
        <v>6665</v>
      </c>
      <c r="O58">
        <v>0</v>
      </c>
      <c r="P58">
        <v>0</v>
      </c>
      <c r="Q58">
        <v>6665</v>
      </c>
      <c r="R58">
        <v>0</v>
      </c>
      <c r="S58" t="s">
        <v>294</v>
      </c>
    </row>
    <row r="59" spans="1:19" x14ac:dyDescent="0.25">
      <c r="A59" t="s">
        <v>13</v>
      </c>
      <c r="B59" t="s">
        <v>287</v>
      </c>
      <c r="C59" t="s">
        <v>288</v>
      </c>
      <c r="D59" t="s">
        <v>289</v>
      </c>
      <c r="E59" t="s">
        <v>16</v>
      </c>
      <c r="F59" t="s">
        <v>290</v>
      </c>
      <c r="G59" t="s">
        <v>291</v>
      </c>
      <c r="H59" t="s">
        <v>292</v>
      </c>
      <c r="I59" t="s">
        <v>292</v>
      </c>
      <c r="J59">
        <v>2013</v>
      </c>
      <c r="K59">
        <v>2</v>
      </c>
      <c r="L59" t="s">
        <v>293</v>
      </c>
      <c r="M59">
        <v>50</v>
      </c>
      <c r="N59">
        <v>11800</v>
      </c>
      <c r="O59">
        <v>0</v>
      </c>
      <c r="P59">
        <v>0</v>
      </c>
      <c r="Q59">
        <v>11750</v>
      </c>
      <c r="R59">
        <v>0</v>
      </c>
      <c r="S59" t="s">
        <v>294</v>
      </c>
    </row>
    <row r="60" spans="1:19" x14ac:dyDescent="0.25">
      <c r="A60" t="s">
        <v>13</v>
      </c>
      <c r="B60" t="s">
        <v>287</v>
      </c>
      <c r="C60" t="s">
        <v>288</v>
      </c>
      <c r="D60" t="s">
        <v>289</v>
      </c>
      <c r="E60" t="s">
        <v>16</v>
      </c>
      <c r="F60" t="s">
        <v>290</v>
      </c>
      <c r="G60" t="s">
        <v>291</v>
      </c>
      <c r="H60" t="s">
        <v>292</v>
      </c>
      <c r="I60" t="s">
        <v>292</v>
      </c>
      <c r="J60">
        <v>2009</v>
      </c>
      <c r="K60">
        <v>6</v>
      </c>
      <c r="L60" t="s">
        <v>293</v>
      </c>
      <c r="M60">
        <v>50</v>
      </c>
      <c r="N60">
        <v>102550</v>
      </c>
      <c r="O60">
        <v>0</v>
      </c>
      <c r="P60">
        <v>0</v>
      </c>
      <c r="Q60">
        <v>102500</v>
      </c>
      <c r="R60">
        <v>0</v>
      </c>
      <c r="S60" t="s">
        <v>294</v>
      </c>
    </row>
    <row r="61" spans="1:19" x14ac:dyDescent="0.25">
      <c r="A61" t="s">
        <v>13</v>
      </c>
      <c r="B61" t="s">
        <v>287</v>
      </c>
      <c r="C61" t="s">
        <v>288</v>
      </c>
      <c r="D61" t="s">
        <v>289</v>
      </c>
      <c r="E61" t="s">
        <v>16</v>
      </c>
      <c r="F61" t="s">
        <v>290</v>
      </c>
      <c r="G61" t="s">
        <v>291</v>
      </c>
      <c r="H61" t="s">
        <v>292</v>
      </c>
      <c r="I61" t="s">
        <v>292</v>
      </c>
      <c r="J61">
        <v>2009</v>
      </c>
      <c r="K61">
        <v>9</v>
      </c>
      <c r="L61" t="s">
        <v>293</v>
      </c>
      <c r="M61">
        <v>50</v>
      </c>
      <c r="N61">
        <v>6321.5</v>
      </c>
      <c r="O61">
        <v>0</v>
      </c>
      <c r="P61">
        <v>0</v>
      </c>
      <c r="Q61">
        <v>6271.5</v>
      </c>
      <c r="R61">
        <v>0</v>
      </c>
      <c r="S61" t="s">
        <v>294</v>
      </c>
    </row>
    <row r="62" spans="1:19" x14ac:dyDescent="0.25">
      <c r="A62" t="s">
        <v>13</v>
      </c>
      <c r="B62" t="s">
        <v>287</v>
      </c>
      <c r="C62" t="s">
        <v>288</v>
      </c>
      <c r="D62" t="s">
        <v>289</v>
      </c>
      <c r="E62" t="s">
        <v>16</v>
      </c>
      <c r="F62" t="s">
        <v>290</v>
      </c>
      <c r="G62" t="s">
        <v>291</v>
      </c>
      <c r="H62" t="s">
        <v>292</v>
      </c>
      <c r="I62" t="s">
        <v>292</v>
      </c>
      <c r="J62">
        <v>2011</v>
      </c>
      <c r="K62">
        <v>9</v>
      </c>
      <c r="L62" t="s">
        <v>293</v>
      </c>
      <c r="M62">
        <v>0</v>
      </c>
      <c r="N62">
        <v>3764</v>
      </c>
      <c r="O62">
        <v>0</v>
      </c>
      <c r="P62">
        <v>0</v>
      </c>
      <c r="Q62">
        <v>3764</v>
      </c>
      <c r="R62">
        <v>0</v>
      </c>
      <c r="S62" t="s">
        <v>294</v>
      </c>
    </row>
    <row r="63" spans="1:19" x14ac:dyDescent="0.25">
      <c r="A63" t="s">
        <v>13</v>
      </c>
      <c r="B63" t="s">
        <v>287</v>
      </c>
      <c r="C63" t="s">
        <v>288</v>
      </c>
      <c r="D63" t="s">
        <v>289</v>
      </c>
      <c r="E63" t="s">
        <v>16</v>
      </c>
      <c r="F63" t="s">
        <v>290</v>
      </c>
      <c r="G63" t="s">
        <v>291</v>
      </c>
      <c r="H63" t="s">
        <v>292</v>
      </c>
      <c r="I63" t="s">
        <v>292</v>
      </c>
      <c r="J63">
        <v>2011</v>
      </c>
      <c r="K63">
        <v>10</v>
      </c>
      <c r="L63" t="s">
        <v>293</v>
      </c>
      <c r="M63">
        <v>0</v>
      </c>
      <c r="N63">
        <v>2729</v>
      </c>
      <c r="O63">
        <v>0</v>
      </c>
      <c r="P63">
        <v>0</v>
      </c>
      <c r="Q63">
        <v>2729</v>
      </c>
      <c r="R63">
        <v>0</v>
      </c>
      <c r="S63" t="s">
        <v>294</v>
      </c>
    </row>
    <row r="64" spans="1:19" x14ac:dyDescent="0.25">
      <c r="A64" t="s">
        <v>13</v>
      </c>
      <c r="B64" t="s">
        <v>287</v>
      </c>
      <c r="C64" t="s">
        <v>288</v>
      </c>
      <c r="D64" t="s">
        <v>289</v>
      </c>
      <c r="E64" t="s">
        <v>16</v>
      </c>
      <c r="F64" t="s">
        <v>290</v>
      </c>
      <c r="G64" t="s">
        <v>291</v>
      </c>
      <c r="H64" t="s">
        <v>292</v>
      </c>
      <c r="I64" t="s">
        <v>292</v>
      </c>
      <c r="J64">
        <v>2009</v>
      </c>
      <c r="K64">
        <v>5</v>
      </c>
      <c r="L64" t="s">
        <v>293</v>
      </c>
      <c r="M64">
        <v>0</v>
      </c>
      <c r="N64">
        <v>4289</v>
      </c>
      <c r="O64">
        <v>0</v>
      </c>
      <c r="P64">
        <v>0</v>
      </c>
      <c r="Q64">
        <v>4289</v>
      </c>
      <c r="R64">
        <v>0</v>
      </c>
      <c r="S64" t="s">
        <v>294</v>
      </c>
    </row>
    <row r="65" spans="1:19" x14ac:dyDescent="0.25">
      <c r="A65" t="s">
        <v>13</v>
      </c>
      <c r="B65" t="s">
        <v>287</v>
      </c>
      <c r="C65" t="s">
        <v>288</v>
      </c>
      <c r="D65" t="s">
        <v>289</v>
      </c>
      <c r="E65" t="s">
        <v>16</v>
      </c>
      <c r="F65" t="s">
        <v>290</v>
      </c>
      <c r="G65" t="s">
        <v>291</v>
      </c>
      <c r="H65" t="s">
        <v>292</v>
      </c>
      <c r="I65" t="s">
        <v>292</v>
      </c>
      <c r="J65">
        <v>2010</v>
      </c>
      <c r="K65">
        <v>3</v>
      </c>
      <c r="L65" t="s">
        <v>293</v>
      </c>
      <c r="M65">
        <v>150</v>
      </c>
      <c r="N65">
        <v>3777</v>
      </c>
      <c r="O65">
        <v>0</v>
      </c>
      <c r="P65">
        <v>0</v>
      </c>
      <c r="Q65">
        <v>3627</v>
      </c>
      <c r="R65">
        <v>0</v>
      </c>
      <c r="S65" t="s">
        <v>294</v>
      </c>
    </row>
    <row r="66" spans="1:19" x14ac:dyDescent="0.25">
      <c r="A66" t="s">
        <v>13</v>
      </c>
      <c r="B66" t="s">
        <v>287</v>
      </c>
      <c r="C66" t="s">
        <v>288</v>
      </c>
      <c r="D66" t="s">
        <v>289</v>
      </c>
      <c r="E66" t="s">
        <v>16</v>
      </c>
      <c r="F66" t="s">
        <v>290</v>
      </c>
      <c r="G66" t="s">
        <v>291</v>
      </c>
      <c r="H66" t="s">
        <v>292</v>
      </c>
      <c r="I66" t="s">
        <v>292</v>
      </c>
      <c r="J66">
        <v>2010</v>
      </c>
      <c r="K66">
        <v>7</v>
      </c>
      <c r="L66" t="s">
        <v>293</v>
      </c>
      <c r="M66">
        <v>350</v>
      </c>
      <c r="N66">
        <v>54311</v>
      </c>
      <c r="O66">
        <v>0</v>
      </c>
      <c r="P66">
        <v>0</v>
      </c>
      <c r="Q66">
        <v>53961</v>
      </c>
      <c r="R66">
        <v>0</v>
      </c>
      <c r="S66" t="s">
        <v>294</v>
      </c>
    </row>
    <row r="67" spans="1:19" x14ac:dyDescent="0.25">
      <c r="A67" t="s">
        <v>13</v>
      </c>
      <c r="B67" t="s">
        <v>287</v>
      </c>
      <c r="C67" t="s">
        <v>288</v>
      </c>
      <c r="D67" t="s">
        <v>289</v>
      </c>
      <c r="E67" t="s">
        <v>16</v>
      </c>
      <c r="F67" t="s">
        <v>290</v>
      </c>
      <c r="G67" t="s">
        <v>291</v>
      </c>
      <c r="H67" t="s">
        <v>292</v>
      </c>
      <c r="I67" t="s">
        <v>292</v>
      </c>
      <c r="J67">
        <v>2012</v>
      </c>
      <c r="K67">
        <v>6</v>
      </c>
      <c r="L67" t="s">
        <v>293</v>
      </c>
      <c r="M67">
        <v>0</v>
      </c>
      <c r="N67">
        <v>6237</v>
      </c>
      <c r="O67">
        <v>0</v>
      </c>
      <c r="P67">
        <v>0</v>
      </c>
      <c r="Q67">
        <v>6237</v>
      </c>
      <c r="R67">
        <v>0</v>
      </c>
      <c r="S67" t="s">
        <v>294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/>
  </sheetViews>
  <sheetFormatPr defaultRowHeight="15" x14ac:dyDescent="0.25"/>
  <cols>
    <col min="3" max="3" width="14.28515625" bestFit="1" customWidth="1"/>
    <col min="4" max="4" width="14.28515625" customWidth="1"/>
    <col min="5" max="5" width="13.140625" bestFit="1" customWidth="1"/>
  </cols>
  <sheetData>
    <row r="1" spans="1:5" x14ac:dyDescent="0.25">
      <c r="A1" t="s">
        <v>295</v>
      </c>
      <c r="B1" t="s">
        <v>296</v>
      </c>
      <c r="C1" t="s">
        <v>298</v>
      </c>
      <c r="D1" t="s">
        <v>254</v>
      </c>
      <c r="E1" t="s">
        <v>297</v>
      </c>
    </row>
    <row r="2" spans="1:5" x14ac:dyDescent="0.25">
      <c r="A2" s="30">
        <v>40909</v>
      </c>
      <c r="B2">
        <v>1</v>
      </c>
      <c r="C2" s="4">
        <v>30578</v>
      </c>
      <c r="D2" s="4"/>
    </row>
    <row r="3" spans="1:5" x14ac:dyDescent="0.25">
      <c r="A3" s="30">
        <v>40940</v>
      </c>
      <c r="B3">
        <f>+B2+1</f>
        <v>2</v>
      </c>
      <c r="C3" s="4">
        <v>35458</v>
      </c>
      <c r="D3" s="4"/>
    </row>
    <row r="4" spans="1:5" x14ac:dyDescent="0.25">
      <c r="A4" s="30">
        <v>40969</v>
      </c>
      <c r="B4">
        <f t="shared" ref="B4:B37" si="0">+B3+1</f>
        <v>3</v>
      </c>
      <c r="C4" s="4">
        <v>50409</v>
      </c>
      <c r="D4" s="4"/>
    </row>
    <row r="5" spans="1:5" x14ac:dyDescent="0.25">
      <c r="A5" s="30">
        <v>41000</v>
      </c>
      <c r="B5">
        <f t="shared" si="0"/>
        <v>4</v>
      </c>
      <c r="C5" s="4">
        <v>34066</v>
      </c>
      <c r="D5" s="4"/>
    </row>
    <row r="6" spans="1:5" x14ac:dyDescent="0.25">
      <c r="A6" s="30">
        <v>41030</v>
      </c>
      <c r="B6">
        <f t="shared" si="0"/>
        <v>5</v>
      </c>
      <c r="C6" s="4">
        <v>26710.5</v>
      </c>
      <c r="D6" s="4"/>
    </row>
    <row r="7" spans="1:5" x14ac:dyDescent="0.25">
      <c r="A7" s="30">
        <v>41061</v>
      </c>
      <c r="B7">
        <f t="shared" si="0"/>
        <v>6</v>
      </c>
      <c r="C7" s="4">
        <v>23552</v>
      </c>
      <c r="D7" s="4"/>
    </row>
    <row r="8" spans="1:5" x14ac:dyDescent="0.25">
      <c r="A8" s="30">
        <v>41091</v>
      </c>
      <c r="B8">
        <f t="shared" si="0"/>
        <v>7</v>
      </c>
      <c r="C8" s="4">
        <v>26485</v>
      </c>
      <c r="D8" s="4"/>
    </row>
    <row r="9" spans="1:5" x14ac:dyDescent="0.25">
      <c r="A9" s="30">
        <v>41122</v>
      </c>
      <c r="B9">
        <f t="shared" si="0"/>
        <v>8</v>
      </c>
      <c r="C9" s="4">
        <v>36466.5</v>
      </c>
      <c r="D9" s="4"/>
    </row>
    <row r="10" spans="1:5" x14ac:dyDescent="0.25">
      <c r="A10" s="30">
        <v>41153</v>
      </c>
      <c r="B10">
        <f t="shared" si="0"/>
        <v>9</v>
      </c>
      <c r="C10" s="4">
        <v>24105</v>
      </c>
      <c r="D10" s="4"/>
    </row>
    <row r="11" spans="1:5" x14ac:dyDescent="0.25">
      <c r="A11" s="30">
        <v>41183</v>
      </c>
      <c r="B11">
        <f t="shared" si="0"/>
        <v>10</v>
      </c>
      <c r="C11" s="4">
        <v>21842.5</v>
      </c>
      <c r="D11" s="4"/>
    </row>
    <row r="12" spans="1:5" x14ac:dyDescent="0.25">
      <c r="A12" s="30">
        <v>41214</v>
      </c>
      <c r="B12">
        <f t="shared" si="0"/>
        <v>11</v>
      </c>
      <c r="C12" s="4">
        <v>40150.5</v>
      </c>
      <c r="D12" s="4"/>
    </row>
    <row r="13" spans="1:5" x14ac:dyDescent="0.25">
      <c r="A13" s="30">
        <v>41244</v>
      </c>
      <c r="B13">
        <f t="shared" si="0"/>
        <v>12</v>
      </c>
      <c r="C13" s="4">
        <v>60843</v>
      </c>
      <c r="D13" s="4"/>
      <c r="E13" s="27">
        <f>SUM(C2:C13)</f>
        <v>410666</v>
      </c>
    </row>
    <row r="14" spans="1:5" x14ac:dyDescent="0.25">
      <c r="A14" s="30">
        <v>41275</v>
      </c>
      <c r="B14">
        <f t="shared" si="0"/>
        <v>13</v>
      </c>
      <c r="C14" s="4">
        <f>+C2*1.15</f>
        <v>35164.699999999997</v>
      </c>
      <c r="D14" s="4"/>
    </row>
    <row r="15" spans="1:5" x14ac:dyDescent="0.25">
      <c r="A15" s="30">
        <v>41306</v>
      </c>
      <c r="B15">
        <f t="shared" si="0"/>
        <v>14</v>
      </c>
      <c r="C15" s="4">
        <f t="shared" ref="C15:C25" si="1">+C3*1.15</f>
        <v>40776.699999999997</v>
      </c>
      <c r="D15" s="4"/>
    </row>
    <row r="16" spans="1:5" x14ac:dyDescent="0.25">
      <c r="A16" s="30">
        <v>41334</v>
      </c>
      <c r="B16">
        <f t="shared" si="0"/>
        <v>15</v>
      </c>
      <c r="C16" s="4">
        <f t="shared" si="1"/>
        <v>57970.35</v>
      </c>
      <c r="D16" s="4"/>
    </row>
    <row r="17" spans="1:5" x14ac:dyDescent="0.25">
      <c r="A17" s="30">
        <v>41365</v>
      </c>
      <c r="B17">
        <f t="shared" si="0"/>
        <v>16</v>
      </c>
      <c r="C17" s="4">
        <f t="shared" si="1"/>
        <v>39175.899999999994</v>
      </c>
      <c r="D17" s="4"/>
    </row>
    <row r="18" spans="1:5" x14ac:dyDescent="0.25">
      <c r="A18" s="30">
        <v>41395</v>
      </c>
      <c r="B18">
        <f t="shared" si="0"/>
        <v>17</v>
      </c>
      <c r="C18" s="4">
        <f t="shared" si="1"/>
        <v>30717.074999999997</v>
      </c>
      <c r="D18" s="4"/>
    </row>
    <row r="19" spans="1:5" x14ac:dyDescent="0.25">
      <c r="A19" s="30">
        <v>41426</v>
      </c>
      <c r="B19">
        <f t="shared" si="0"/>
        <v>18</v>
      </c>
      <c r="C19" s="4">
        <f t="shared" si="1"/>
        <v>27084.799999999999</v>
      </c>
      <c r="D19" s="4"/>
    </row>
    <row r="20" spans="1:5" x14ac:dyDescent="0.25">
      <c r="A20" s="30">
        <v>41456</v>
      </c>
      <c r="B20">
        <f t="shared" si="0"/>
        <v>19</v>
      </c>
      <c r="C20" s="4">
        <f t="shared" si="1"/>
        <v>30457.749999999996</v>
      </c>
      <c r="D20" s="4"/>
    </row>
    <row r="21" spans="1:5" x14ac:dyDescent="0.25">
      <c r="A21" s="30">
        <v>41487</v>
      </c>
      <c r="B21">
        <f t="shared" si="0"/>
        <v>20</v>
      </c>
      <c r="C21" s="4">
        <f t="shared" si="1"/>
        <v>41936.474999999999</v>
      </c>
      <c r="D21" s="4"/>
    </row>
    <row r="22" spans="1:5" x14ac:dyDescent="0.25">
      <c r="A22" s="30">
        <v>41518</v>
      </c>
      <c r="B22">
        <f t="shared" si="0"/>
        <v>21</v>
      </c>
      <c r="C22" s="4">
        <f t="shared" si="1"/>
        <v>27720.749999999996</v>
      </c>
      <c r="D22" s="4"/>
    </row>
    <row r="23" spans="1:5" x14ac:dyDescent="0.25">
      <c r="A23" s="30">
        <v>41548</v>
      </c>
      <c r="B23">
        <f t="shared" si="0"/>
        <v>22</v>
      </c>
      <c r="C23" s="4">
        <f t="shared" si="1"/>
        <v>25118.874999999996</v>
      </c>
      <c r="D23" s="4"/>
    </row>
    <row r="24" spans="1:5" x14ac:dyDescent="0.25">
      <c r="A24" s="30">
        <v>41579</v>
      </c>
      <c r="B24">
        <f t="shared" si="0"/>
        <v>23</v>
      </c>
      <c r="C24" s="4">
        <f t="shared" si="1"/>
        <v>46173.074999999997</v>
      </c>
      <c r="D24" s="4"/>
    </row>
    <row r="25" spans="1:5" x14ac:dyDescent="0.25">
      <c r="A25" s="30">
        <v>41609</v>
      </c>
      <c r="B25">
        <f t="shared" si="0"/>
        <v>24</v>
      </c>
      <c r="C25" s="4">
        <f t="shared" si="1"/>
        <v>69969.45</v>
      </c>
      <c r="D25" s="4">
        <f>+C25</f>
        <v>69969.45</v>
      </c>
      <c r="E25" s="27">
        <f>SUM(C14:C25)</f>
        <v>472265.89999999997</v>
      </c>
    </row>
    <row r="26" spans="1:5" x14ac:dyDescent="0.25">
      <c r="A26" s="31">
        <v>41640</v>
      </c>
      <c r="B26" s="28">
        <f t="shared" si="0"/>
        <v>25</v>
      </c>
      <c r="D26" s="29">
        <f t="shared" ref="D26:D37" si="2">TREND($C$2:$C$25,$B$2:$B$25,B26)</f>
        <v>42647.478623188399</v>
      </c>
    </row>
    <row r="27" spans="1:5" x14ac:dyDescent="0.25">
      <c r="A27" s="31">
        <v>41671</v>
      </c>
      <c r="B27" s="28">
        <f t="shared" si="0"/>
        <v>26</v>
      </c>
      <c r="D27" s="29">
        <f t="shared" si="2"/>
        <v>43116.170579710139</v>
      </c>
    </row>
    <row r="28" spans="1:5" x14ac:dyDescent="0.25">
      <c r="A28" s="31">
        <v>41699</v>
      </c>
      <c r="B28" s="28">
        <f t="shared" si="0"/>
        <v>27</v>
      </c>
      <c r="D28" s="29">
        <f t="shared" si="2"/>
        <v>43584.862536231878</v>
      </c>
    </row>
    <row r="29" spans="1:5" x14ac:dyDescent="0.25">
      <c r="A29" s="31">
        <v>41730</v>
      </c>
      <c r="B29" s="28">
        <f t="shared" si="0"/>
        <v>28</v>
      </c>
      <c r="D29" s="29">
        <f t="shared" si="2"/>
        <v>44053.554492753618</v>
      </c>
    </row>
    <row r="30" spans="1:5" x14ac:dyDescent="0.25">
      <c r="A30" s="31">
        <v>41760</v>
      </c>
      <c r="B30" s="28">
        <f t="shared" si="0"/>
        <v>29</v>
      </c>
      <c r="D30" s="29">
        <f t="shared" si="2"/>
        <v>44522.246449275357</v>
      </c>
    </row>
    <row r="31" spans="1:5" x14ac:dyDescent="0.25">
      <c r="A31" s="31">
        <v>41791</v>
      </c>
      <c r="B31" s="28">
        <f t="shared" si="0"/>
        <v>30</v>
      </c>
      <c r="D31" s="29">
        <f t="shared" si="2"/>
        <v>44990.938405797096</v>
      </c>
    </row>
    <row r="32" spans="1:5" x14ac:dyDescent="0.25">
      <c r="A32" s="31">
        <v>41821</v>
      </c>
      <c r="B32" s="28">
        <f t="shared" si="0"/>
        <v>31</v>
      </c>
      <c r="D32" s="29">
        <f t="shared" si="2"/>
        <v>45459.630362318836</v>
      </c>
    </row>
    <row r="33" spans="1:5" x14ac:dyDescent="0.25">
      <c r="A33" s="31">
        <v>41852</v>
      </c>
      <c r="B33" s="28">
        <f t="shared" si="0"/>
        <v>32</v>
      </c>
      <c r="D33" s="29">
        <f t="shared" si="2"/>
        <v>45928.322318840575</v>
      </c>
    </row>
    <row r="34" spans="1:5" x14ac:dyDescent="0.25">
      <c r="A34" s="31">
        <v>41883</v>
      </c>
      <c r="B34" s="28">
        <f t="shared" si="0"/>
        <v>33</v>
      </c>
      <c r="D34" s="29">
        <f t="shared" si="2"/>
        <v>46397.014275362315</v>
      </c>
    </row>
    <row r="35" spans="1:5" x14ac:dyDescent="0.25">
      <c r="A35" s="31">
        <v>41913</v>
      </c>
      <c r="B35" s="28">
        <f t="shared" si="0"/>
        <v>34</v>
      </c>
      <c r="D35" s="29">
        <f t="shared" si="2"/>
        <v>46865.706231884047</v>
      </c>
    </row>
    <row r="36" spans="1:5" x14ac:dyDescent="0.25">
      <c r="A36" s="31">
        <v>41944</v>
      </c>
      <c r="B36" s="28">
        <f t="shared" si="0"/>
        <v>35</v>
      </c>
      <c r="D36" s="29">
        <f t="shared" si="2"/>
        <v>47334.398188405787</v>
      </c>
    </row>
    <row r="37" spans="1:5" x14ac:dyDescent="0.25">
      <c r="A37" s="31">
        <v>41974</v>
      </c>
      <c r="B37" s="28">
        <f t="shared" si="0"/>
        <v>36</v>
      </c>
      <c r="D37" s="29">
        <f t="shared" si="2"/>
        <v>47803.090144927526</v>
      </c>
      <c r="E37" s="27">
        <f>SUM(D26:D37)</f>
        <v>542703.41260869557</v>
      </c>
    </row>
    <row r="38" spans="1:5" x14ac:dyDescent="0.25">
      <c r="C38" s="4"/>
      <c r="D38" s="4"/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Sample Data</vt:lpstr>
      <vt:lpstr>Sample Pivot</vt:lpstr>
      <vt:lpstr>Sample Sumif</vt:lpstr>
      <vt:lpstr>Sample Sumifs</vt:lpstr>
      <vt:lpstr>Sample Choose</vt:lpstr>
      <vt:lpstr>Sample left,mid,right</vt:lpstr>
      <vt:lpstr>Sample Concatenate</vt:lpstr>
      <vt:lpstr>Sample Pivot - biz lic</vt:lpstr>
      <vt:lpstr>Sample Trendline</vt:lpstr>
      <vt:lpstr>QExample</vt:lpstr>
      <vt:lpstr>MAvgs</vt:lpstr>
      <vt:lpstr>Add Trendline</vt:lpstr>
      <vt:lpstr>Sheet3</vt:lpstr>
    </vt:vector>
  </TitlesOfParts>
  <Company>COA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Chaw</dc:creator>
  <cp:lastModifiedBy>City of Bellevue</cp:lastModifiedBy>
  <dcterms:created xsi:type="dcterms:W3CDTF">2014-04-10T21:22:48Z</dcterms:created>
  <dcterms:modified xsi:type="dcterms:W3CDTF">2014-05-14T20:47:30Z</dcterms:modified>
</cp:coreProperties>
</file>